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900" windowHeight="10840"/>
  </bookViews>
  <sheets>
    <sheet name="EG25" sheetId="1" r:id="rId1"/>
    <sheet name="Not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TimB</author>
  </authors>
  <commentList>
    <comment ref="H3" authorId="0">
      <text>
        <r>
          <rPr>
            <sz val="10"/>
            <rFont val="宋体"/>
            <charset val="134"/>
          </rPr>
          <t>Project Ref
This must match the Project Code</t>
        </r>
      </text>
    </comment>
    <comment ref="K6" authorId="0">
      <text>
        <r>
          <rPr>
            <sz val="10"/>
            <rFont val="宋体"/>
            <charset val="134"/>
          </rPr>
          <t>Design Stage
Use this for tracking the status of the design process.</t>
        </r>
      </text>
    </comment>
    <comment ref="B7" authorId="0">
      <text>
        <r>
          <rPr>
            <sz val="10"/>
            <rFont val="宋体"/>
            <charset val="134"/>
          </rPr>
          <t>Project ID
This must match the Project Code</t>
        </r>
      </text>
    </comment>
    <comment ref="C7" authorId="0">
      <text>
        <r>
          <rPr>
            <sz val="10"/>
            <rFont val="宋体"/>
            <charset val="134"/>
          </rPr>
          <t>BoM Section
This must match the section numbers.
All items must have a BoM Section.
Include a BoM Section for Standard Parts.</t>
        </r>
      </text>
    </comment>
    <comment ref="D7" authorId="0">
      <text>
        <r>
          <rPr>
            <sz val="10"/>
            <rFont val="宋体"/>
            <charset val="134"/>
          </rPr>
          <t>Unique Identification Number
CAD = FUSION Part Number
Procurement = Assigned Part Number
Standard Part = Standard Part Number</t>
        </r>
      </text>
    </comment>
    <comment ref="E7" authorId="0">
      <text>
        <r>
          <rPr>
            <sz val="10"/>
            <rFont val="宋体"/>
            <charset val="134"/>
          </rPr>
          <t>Issue Number
This will change when the part physically changes, or an assembly is updated.
For parts, the convention is if the Form, Fit or Function changes, then the model number will need up-issuing. In simple terms, if the new version is not interchangeable with the old, then the issue number will change.
Examples: DC20-01-0001-01 Sample Part 1
               DC20-01-0002-01 Sample Assembly
Procurements will also have an issue number.
Standard Parts will NOT have an issue number.</t>
        </r>
      </text>
    </comment>
    <comment ref="F7" authorId="0">
      <text>
        <r>
          <rPr>
            <sz val="10"/>
            <rFont val="宋体"/>
            <charset val="134"/>
          </rPr>
          <t>Revision
The revision is tracked on drawings only and it changes every time there is a change when a drawing is released.
If only the part changed, then released drawings would go in the sequence 01A, 02B, 03C and so on.
The issue number doesn't always have to change when a revision is made. For instance, you may have a drawing where you have missed a dimension. The drawing would be amended and the revision changed. In this instance, the model would remain the same. The sequence might go 02B to 02C.
It is not possible to change the issue number without the revision updating as well. For instance, 01A to 02A is impossible, as is 02B to 03B etc.</t>
        </r>
      </text>
    </comment>
    <comment ref="G7" authorId="0">
      <text>
        <r>
          <rPr>
            <sz val="10"/>
            <rFont val="宋体"/>
            <charset val="134"/>
          </rPr>
          <t>Type
Choose the type of part as follows:
Assembly = CAD Assembly
Part = CAD Part
Standard Part = Item available from numerous suppliers
Procurement = Item only available from a specific supplier</t>
        </r>
      </text>
    </comment>
    <comment ref="H7" authorId="0">
      <text>
        <r>
          <rPr>
            <sz val="10"/>
            <rFont val="宋体"/>
            <charset val="134"/>
          </rPr>
          <t>Part Description
Choose carefully!</t>
        </r>
      </text>
    </comment>
    <comment ref="I7" authorId="0">
      <text>
        <r>
          <rPr>
            <sz val="10"/>
            <rFont val="宋体"/>
            <charset val="134"/>
          </rPr>
          <t>Part Number
This is automatically generated.</t>
        </r>
      </text>
    </comment>
    <comment ref="J7" authorId="0">
      <text>
        <r>
          <rPr>
            <sz val="10"/>
            <rFont val="宋体"/>
            <charset val="134"/>
          </rPr>
          <t>Quantity
This is the quantity per assembly. You should break your model down into sensible assemblies and sub-assemblies.</t>
        </r>
      </text>
    </comment>
    <comment ref="K7" authorId="0">
      <text>
        <r>
          <rPr>
            <sz val="10"/>
            <rFont val="宋体"/>
            <charset val="134"/>
          </rPr>
          <t>Layout
Used for tracking the model or assembly status.
Type in g, a, r, or n, being shorthand for the following:
r = Red = not considered yet.
a = Amber = position, size and basic mounting considered. Mating parts or adjacent assemblies may still be affected.
g = Green = correctly positioned and represents final solution. Mating parts or adjacent assemblies can be finalised.
n = Not Applicable (Standard Parts for example)</t>
        </r>
      </text>
    </comment>
    <comment ref="L7" authorId="0">
      <text>
        <r>
          <rPr>
            <sz val="10"/>
            <rFont val="宋体"/>
            <charset val="134"/>
          </rPr>
          <t>3D
Used for tracking the model or assembly status.
Type in g, a, r, or n, being shorthand for the following:
r = Red = not considered yet.
a = Amber = basic form, fit and function is correct. Mating parts or adjacent assemblies can be finalised.
g = Green = assembly or part is complete ready for 2D drawings and manufacture.
n = not applicable (Standard Parts for example)</t>
        </r>
      </text>
    </comment>
    <comment ref="M7" authorId="0">
      <text>
        <r>
          <rPr>
            <sz val="10"/>
            <rFont val="宋体"/>
            <charset val="134"/>
          </rPr>
          <t>2D
Used for tracking the drawing status.
Type in g, a, r, or n, being shorthand for the following:
r = Red = not considered yet.
a = Amber = drawing in progress.
g = Green = drawing complete.
n = not applicable (Standard Parts for example)</t>
        </r>
      </text>
    </comment>
    <comment ref="N7" authorId="0">
      <text>
        <r>
          <rPr>
            <sz val="10"/>
            <rFont val="宋体"/>
            <charset val="134"/>
          </rPr>
          <t>Density
Put the item density here in kg m^-3. You should do this as early as possible in the design stage. Do not enter densities for assemblies 
Green = confirmed mass
Amber = estimated mass
Red = to be confirmed
Grey = Assembly</t>
        </r>
      </text>
    </comment>
    <comment ref="O7" authorId="0">
      <text>
        <r>
          <rPr>
            <sz val="10"/>
            <rFont val="宋体"/>
            <charset val="134"/>
          </rPr>
          <t>Mass Each
Put the item mass here in kg for one individual component. You should do this as early as possible in the design stage. Do not enter masses for assemblies 
Green = confirmed mass
Amber = estimated mass
Red = to be confirmed
Grey = Assembly</t>
        </r>
      </text>
    </comment>
    <comment ref="P7" authorId="0">
      <text>
        <r>
          <rPr>
            <sz val="10"/>
            <rFont val="宋体"/>
            <charset val="134"/>
          </rPr>
          <t>Mass Total
This is a calculated value.
= Mass Each Estimate x Quantity</t>
        </r>
      </text>
    </comment>
    <comment ref="Q7" authorId="0">
      <text>
        <r>
          <rPr>
            <sz val="10"/>
            <rFont val="宋体"/>
            <charset val="134"/>
          </rPr>
          <t>Mass Each
Put the item cost here in £ for one individual component. You should do this as early as possible in the design stage. Do not enter costs for assemblies
Green = confirmed cost
Amber = estimated cost
Red = to be confirmed
Grey = Assembly</t>
        </r>
      </text>
    </comment>
    <comment ref="R7" authorId="0">
      <text>
        <r>
          <rPr>
            <sz val="10"/>
            <rFont val="宋体"/>
            <charset val="134"/>
          </rPr>
          <t>Cost Total Estimate
This is a calculated value.
= Cost Each Estimate x Quantity</t>
        </r>
      </text>
    </comment>
    <comment ref="S7" authorId="0">
      <text>
        <r>
          <rPr>
            <sz val="10"/>
            <rFont val="宋体"/>
            <charset val="134"/>
          </rPr>
          <t>Company
Enter the name of the supplier in this column.</t>
        </r>
      </text>
    </comment>
    <comment ref="T7" authorId="0">
      <text>
        <r>
          <rPr>
            <sz val="10"/>
            <rFont val="宋体"/>
            <charset val="134"/>
          </rPr>
          <t>Supplier Part Number
If the supplier has a unique part number of r this item, record it here. This will be used mainly for Procurement items.</t>
        </r>
      </text>
    </comment>
    <comment ref="U7" authorId="0">
      <text>
        <r>
          <rPr>
            <sz val="10"/>
            <rFont val="宋体"/>
            <charset val="134"/>
          </rPr>
          <t>Hyperlink
Add the link for any Procurement parts.</t>
        </r>
      </text>
    </comment>
    <comment ref="V7" authorId="0">
      <text>
        <r>
          <rPr>
            <sz val="10"/>
            <rFont val="宋体"/>
            <charset val="134"/>
          </rPr>
          <t>Lead Time
This is how long it will take for the part to arrive from the point of ordering.</t>
        </r>
      </text>
    </comment>
  </commentList>
</comments>
</file>

<file path=xl/sharedStrings.xml><?xml version="1.0" encoding="utf-8"?>
<sst xmlns="http://schemas.openxmlformats.org/spreadsheetml/2006/main" count="468" uniqueCount="203">
  <si>
    <t>BILL OF MATERIALS</t>
  </si>
  <si>
    <t>PROJECT REF:</t>
  </si>
  <si>
    <t>579672</t>
  </si>
  <si>
    <t>Part/Item Identification</t>
  </si>
  <si>
    <t>Design Stage</t>
  </si>
  <si>
    <t>Mass (kg)</t>
  </si>
  <si>
    <r>
      <rPr>
        <b/>
        <sz val="1100"/>
        <color rgb="FF000000"/>
        <rFont val="Calibri"/>
        <charset val="134"/>
        <scheme val="minor"/>
      </rPr>
      <t>Cost Details (</t>
    </r>
    <r>
      <rPr>
        <b/>
        <sz val="1100"/>
        <color rgb="FF000000"/>
        <rFont val="Calibri"/>
        <charset val="134"/>
      </rPr>
      <t>₤)</t>
    </r>
  </si>
  <si>
    <t>Supply Chain Management</t>
  </si>
  <si>
    <t>Project</t>
  </si>
  <si>
    <t>Bom Section</t>
  </si>
  <si>
    <t>UID</t>
  </si>
  <si>
    <t>Issue</t>
  </si>
  <si>
    <t>Revision</t>
  </si>
  <si>
    <t>Type</t>
  </si>
  <si>
    <t>Part Description</t>
  </si>
  <si>
    <t>Part Number</t>
  </si>
  <si>
    <t>Quantity</t>
  </si>
  <si>
    <t>Layout</t>
  </si>
  <si>
    <t>3D</t>
  </si>
  <si>
    <t>2D</t>
  </si>
  <si>
    <t>Density</t>
  </si>
  <si>
    <t>Mass Each</t>
  </si>
  <si>
    <t>Mass Total</t>
  </si>
  <si>
    <t>Cost (inc. VAT) Each</t>
  </si>
  <si>
    <t>Cost (inc. VAT) Total</t>
  </si>
  <si>
    <t>Company</t>
  </si>
  <si>
    <t>Supplier Part Number</t>
  </si>
  <si>
    <t>Hyperlink</t>
  </si>
  <si>
    <t>Lead Time</t>
  </si>
  <si>
    <t>01</t>
  </si>
  <si>
    <t>0001</t>
  </si>
  <si>
    <t>A</t>
  </si>
  <si>
    <t>Standard Part</t>
  </si>
  <si>
    <t>RS Components control lead and EC centrifugal blower</t>
  </si>
  <si>
    <t>579672-01-0001-01A</t>
  </si>
  <si>
    <t>RS Components</t>
  </si>
  <si>
    <t>04</t>
  </si>
  <si>
    <t>0002</t>
  </si>
  <si>
    <t>Procurement</t>
  </si>
  <si>
    <t>Electrical materials and tools</t>
  </si>
  <si>
    <t>579672-04-0002-01A</t>
  </si>
  <si>
    <t>Kitbag Shop</t>
  </si>
  <si>
    <t>0003</t>
  </si>
  <si>
    <t>Blower fan</t>
  </si>
  <si>
    <t>579672-01-0003-01A</t>
  </si>
  <si>
    <t>Amazon</t>
  </si>
  <si>
    <t>0004</t>
  </si>
  <si>
    <t>Replacement filter/material</t>
  </si>
  <si>
    <t>579672-01-0004-01A</t>
  </si>
  <si>
    <t>0005</t>
  </si>
  <si>
    <t>579672-01-0005-01A</t>
  </si>
  <si>
    <t>0006</t>
  </si>
  <si>
    <t>Air purifier replacement filter/material</t>
  </si>
  <si>
    <t>579672-01-0006-01A</t>
  </si>
  <si>
    <t>03</t>
  </si>
  <si>
    <t>0007</t>
  </si>
  <si>
    <t>Electrical connectors</t>
  </si>
  <si>
    <t>579672-03-0007-01A</t>
  </si>
  <si>
    <t>0008</t>
  </si>
  <si>
    <t>Insulated screwdriver</t>
  </si>
  <si>
    <t>579672-04-0008-01A</t>
  </si>
  <si>
    <t>0009</t>
  </si>
  <si>
    <t>Wire connectors</t>
  </si>
  <si>
    <t>579672-03-0009-01A</t>
  </si>
  <si>
    <t>0010</t>
  </si>
  <si>
    <t>Automatic wire stripper</t>
  </si>
  <si>
    <t>579672-03-0010-01A</t>
  </si>
  <si>
    <t>02</t>
  </si>
  <si>
    <t>0011</t>
  </si>
  <si>
    <t>ESP32-S3 development boards</t>
  </si>
  <si>
    <t>579672-02-0011-01A</t>
  </si>
  <si>
    <t>0012</t>
  </si>
  <si>
    <t>Deep socket tool</t>
  </si>
  <si>
    <t>579672-03-0012-01A</t>
  </si>
  <si>
    <t>0013</t>
  </si>
  <si>
    <t>Arduino starter kit</t>
  </si>
  <si>
    <t>579672-02-0013-01A</t>
  </si>
  <si>
    <t>0014</t>
  </si>
  <si>
    <t>Professional electric pliers</t>
  </si>
  <si>
    <t>579672-03-0014-01A</t>
  </si>
  <si>
    <t>05</t>
  </si>
  <si>
    <t>0015</t>
  </si>
  <si>
    <t>Portable CO2 detector</t>
  </si>
  <si>
    <t>579672-05-0015-01A</t>
  </si>
  <si>
    <t>0016</t>
  </si>
  <si>
    <t>LoRa development board with e-ink display</t>
  </si>
  <si>
    <t>579672-02-0016-01A</t>
  </si>
  <si>
    <t>0017</t>
  </si>
  <si>
    <t>Bit set</t>
  </si>
  <si>
    <t>579672-04-0017-01A</t>
  </si>
  <si>
    <t>0018</t>
  </si>
  <si>
    <t>Electrical tools and components</t>
  </si>
  <si>
    <t>579672-04-0018-01A</t>
  </si>
  <si>
    <t>0019</t>
  </si>
  <si>
    <t>Electrical safety and wiring components</t>
  </si>
  <si>
    <t>579672-03-0019-01A</t>
  </si>
  <si>
    <t>0020</t>
  </si>
  <si>
    <t>Assembly tools and electrical connection materials</t>
  </si>
  <si>
    <t>579672-03-0020-01A</t>
  </si>
  <si>
    <t>0021</t>
  </si>
  <si>
    <t>3D printing materials and accessories</t>
  </si>
  <si>
    <t>579672-04-0021-01A</t>
  </si>
  <si>
    <t>Bambulab Technology</t>
  </si>
  <si>
    <t>06</t>
  </si>
  <si>
    <t>0022</t>
  </si>
  <si>
    <t>Roller trolley cart</t>
  </si>
  <si>
    <t>579672-06-0022-01A</t>
  </si>
  <si>
    <t>0023</t>
  </si>
  <si>
    <t>Temperature and humidity sensor module + DAC module</t>
  </si>
  <si>
    <t>579672-02-0023-01A</t>
  </si>
  <si>
    <t>0024</t>
  </si>
  <si>
    <t>Disposable gloves</t>
  </si>
  <si>
    <t>579672-05-0024-01A</t>
  </si>
  <si>
    <t>0025</t>
  </si>
  <si>
    <t>Panel filters and HEPA laminar flow filter</t>
  </si>
  <si>
    <t>579672-01-0025-01A</t>
  </si>
  <si>
    <t>SPCB Bespoke Filters</t>
  </si>
  <si>
    <t>0026</t>
  </si>
  <si>
    <t>ebm-papst fan lead, 1.05 m</t>
  </si>
  <si>
    <t>579672-01-0026-01A</t>
  </si>
  <si>
    <t>0027</t>
  </si>
  <si>
    <t>ebm-papst CN1003 fan speed controller</t>
  </si>
  <si>
    <t>579672-01-0027-01A</t>
  </si>
  <si>
    <t>0028</t>
  </si>
  <si>
    <t>Sensirion particulate matter sensor</t>
  </si>
  <si>
    <t>579672-02-0028-01A</t>
  </si>
  <si>
    <t>0029</t>
  </si>
  <si>
    <t>Inductive charger, 12 V, 2 A, 10 W, 2-port</t>
  </si>
  <si>
    <t>579672-03-0029-01A</t>
  </si>
  <si>
    <t>0030</t>
  </si>
  <si>
    <t>AC-DC power supply, 12 V, 5 A</t>
  </si>
  <si>
    <t>579672-03-0030-01A</t>
  </si>
  <si>
    <t>0031</t>
  </si>
  <si>
    <t>Whadda WPM466 e-ink display module, 2.13 in</t>
  </si>
  <si>
    <t>579672-02-0031-01A</t>
  </si>
  <si>
    <t>0032</t>
  </si>
  <si>
    <t>Panel mounting DC power socket</t>
  </si>
  <si>
    <t>579672-03-0032-01A</t>
  </si>
  <si>
    <t>0033</t>
  </si>
  <si>
    <t>USB 3.1 Type-C plug to screw terminals</t>
  </si>
  <si>
    <t>579672-03-0033-01A</t>
  </si>
  <si>
    <t>0034</t>
  </si>
  <si>
    <t>Voltage converter</t>
  </si>
  <si>
    <t>579672-03-0034-01A</t>
  </si>
  <si>
    <t>0035</t>
  </si>
  <si>
    <t>Male-to-female jumper wire</t>
  </si>
  <si>
    <t>579672-03-0035-01A</t>
  </si>
  <si>
    <t>0036</t>
  </si>
  <si>
    <t>ESP32-DevKitC-VIE board</t>
  </si>
  <si>
    <t>579672-02-0036-01A</t>
  </si>
  <si>
    <t>0037</t>
  </si>
  <si>
    <t>Inline fuse holder, max 30 A</t>
  </si>
  <si>
    <t>579672-03-0037-01A</t>
  </si>
  <si>
    <t>0038</t>
  </si>
  <si>
    <t>Male-to-male jumper wire</t>
  </si>
  <si>
    <t>579672-03-0038-01A</t>
  </si>
  <si>
    <t>0039</t>
  </si>
  <si>
    <t>DC plug 2.1 mm × 5.5 mm to screw terminal</t>
  </si>
  <si>
    <t>579672-03-0039-01A</t>
  </si>
  <si>
    <t>0040</t>
  </si>
  <si>
    <t>Mini blade fuse, 3 A</t>
  </si>
  <si>
    <t>579672-03-0040-01A</t>
  </si>
  <si>
    <t>0041</t>
  </si>
  <si>
    <t>5 in hobby fan and carbon filter kit, 125 mm</t>
  </si>
  <si>
    <t>579672-01-0041-01A</t>
  </si>
  <si>
    <t>0042</t>
  </si>
  <si>
    <t>Hand-held USB fan</t>
  </si>
  <si>
    <t>579672-01-0042-01A</t>
  </si>
  <si>
    <t>0043</t>
  </si>
  <si>
    <t>Digital vernier caliper</t>
  </si>
  <si>
    <t>579672-05-0043-01A</t>
  </si>
  <si>
    <t>0044</t>
  </si>
  <si>
    <t>Air purifier replacement filter (2-pack)</t>
  </si>
  <si>
    <t>579672-01-0044-01A</t>
  </si>
  <si>
    <t>0045</t>
  </si>
  <si>
    <t>Hex key set</t>
  </si>
  <si>
    <t>579672-04-0045-01A</t>
  </si>
  <si>
    <t>0046</t>
  </si>
  <si>
    <t>iFixit Pro Tech Toolkit</t>
  </si>
  <si>
    <t>579672-04-0046-01A</t>
  </si>
  <si>
    <t>Total</t>
  </si>
  <si>
    <t>BoM completion notes</t>
  </si>
  <si>
    <t>Project code</t>
  </si>
  <si>
    <t>Data source</t>
  </si>
  <si>
    <t>User-provided procurement list in integrated procurement/risk assessment document</t>
  </si>
  <si>
    <t>Unfilled fields</t>
  </si>
  <si>
    <t>Layout, 3D, 2D, density, mass, supplier/company, supplier part number, hyperlink and lead time were left blank where not provided.</t>
  </si>
  <si>
    <t>Type convention</t>
  </si>
  <si>
    <t>Procurement = purchased equipment/module; Standard Part = purchased generic connector, wiring item, tool or consumable.</t>
  </si>
  <si>
    <t>BoM section 01</t>
  </si>
  <si>
    <t>Airflow / Filtration</t>
  </si>
  <si>
    <t>BoM section 02</t>
  </si>
  <si>
    <t>Electronics / Control / Sensors</t>
  </si>
  <si>
    <t>BoM section 03</t>
  </si>
  <si>
    <t>Power / Wiring</t>
  </si>
  <si>
    <t>BoM section 04</t>
  </si>
  <si>
    <t>Tools / Fabrication / Assembly</t>
  </si>
  <si>
    <t>BoM section 05</t>
  </si>
  <si>
    <t>Testing / Safety / Measurement</t>
  </si>
  <si>
    <t>BoM section 06</t>
  </si>
  <si>
    <t>Support Equipment</t>
  </si>
  <si>
    <t>Total check</t>
  </si>
  <si>
    <t>Expected recorded procurement total: £1901.81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</si>
</sst>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176" formatCode="_-&quot;£&quot;* #,##0.00_-;\-&quot;£&quot;* #,##0.00_-;_-&quot;£&quot;* &quot;-&quot;??_-;_-@_-"/>
    <numFmt numFmtId="177" formatCode="0.000"/>
    <numFmt numFmtId="178" formatCode="&quot;£&quot;#,##0.00"/>
  </numFmts>
  <fonts count="31">
    <font>
      <sz val="11"/>
      <color theme="1"/>
      <name val="等线"/>
      <charset val="134"/>
    </font>
    <font>
      <b/>
      <sz val="11"/>
      <color theme="1"/>
      <name val="等线"/>
      <charset val="134"/>
    </font>
    <font>
      <b/>
      <sz val="16"/>
      <color theme="1"/>
      <name val="等线"/>
      <charset val="134"/>
    </font>
    <font>
      <b/>
      <sz val="11"/>
      <color theme="4"/>
      <name val="等线"/>
      <charset val="134"/>
    </font>
    <font>
      <sz val="12"/>
      <color theme="1"/>
      <name val="等线"/>
      <charset val="134"/>
    </font>
    <font>
      <sz val="14"/>
      <color rgb="FF000000"/>
      <name val="Times-Roman"/>
      <charset val="134"/>
    </font>
    <font>
      <sz val="14"/>
      <color rgb="FF31353B"/>
      <name val=".SFNS-Regular_wdth_opsz120000_GRAD_wght2BC0000"/>
      <charset val="134"/>
    </font>
    <font>
      <sz val="18"/>
      <color theme="1"/>
      <name val="等线"/>
      <charset val="134"/>
    </font>
    <font>
      <sz val="14"/>
      <color theme="1"/>
      <name val="等线"/>
      <charset val="134"/>
    </font>
    <font>
      <sz val="12"/>
      <color theme="1"/>
      <name val="Arial"/>
      <charset val="134"/>
    </font>
    <font>
      <sz val="16"/>
      <color theme="1"/>
      <name val="Arial Regular"/>
      <charset val="134"/>
    </font>
    <font>
      <sz val="11"/>
      <color rgb="FF0000FF"/>
      <name val="等线"/>
      <charset val="134"/>
    </font>
    <font>
      <sz val="11"/>
      <color rgb="FF800080"/>
      <name val="等线"/>
      <charset val="134"/>
    </font>
    <font>
      <sz val="11"/>
      <color rgb="FFFF0000"/>
      <name val="等线"/>
      <charset val="134"/>
    </font>
    <font>
      <b/>
      <sz val="18"/>
      <color theme="3"/>
      <name val="等线"/>
      <charset val="134"/>
    </font>
    <font>
      <i/>
      <sz val="11"/>
      <color rgb="FF7F7F7F"/>
      <name val="等线"/>
      <charset val="134"/>
    </font>
    <font>
      <b/>
      <sz val="15"/>
      <color theme="3"/>
      <name val="等线"/>
      <charset val="134"/>
    </font>
    <font>
      <b/>
      <sz val="13"/>
      <color theme="3"/>
      <name val="等线"/>
      <charset val="134"/>
    </font>
    <font>
      <b/>
      <sz val="11"/>
      <color theme="3"/>
      <name val="等线"/>
      <charset val="134"/>
    </font>
    <font>
      <sz val="11"/>
      <color rgb="FF3F3F76"/>
      <name val="等线"/>
      <charset val="134"/>
    </font>
    <font>
      <b/>
      <sz val="11"/>
      <color rgb="FF3F3F3F"/>
      <name val="等线"/>
      <charset val="134"/>
    </font>
    <font>
      <b/>
      <sz val="11"/>
      <color rgb="FFFA7D00"/>
      <name val="等线"/>
      <charset val="134"/>
    </font>
    <font>
      <b/>
      <sz val="11"/>
      <color rgb="FFFFFFFF"/>
      <name val="等线"/>
      <charset val="134"/>
    </font>
    <font>
      <sz val="11"/>
      <color rgb="FFFA7D00"/>
      <name val="等线"/>
      <charset val="134"/>
    </font>
    <font>
      <sz val="11"/>
      <color rgb="FF006100"/>
      <name val="等线"/>
      <charset val="134"/>
    </font>
    <font>
      <sz val="11"/>
      <color rgb="FF9C0006"/>
      <name val="等线"/>
      <charset val="134"/>
    </font>
    <font>
      <sz val="11"/>
      <color rgb="FF9C6500"/>
      <name val="等线"/>
      <charset val="134"/>
    </font>
    <font>
      <sz val="11"/>
      <color theme="0"/>
      <name val="等线"/>
      <charset val="134"/>
    </font>
    <font>
      <b/>
      <sz val="1100"/>
      <color rgb="FF000000"/>
      <name val="Calibri"/>
      <charset val="134"/>
      <scheme val="minor"/>
    </font>
    <font>
      <b/>
      <sz val="1100"/>
      <color rgb="FF000000"/>
      <name val="Calibri"/>
      <charset val="134"/>
    </font>
    <font>
      <sz val="10"/>
      <name val="宋体"/>
      <charset val="134"/>
    </font>
  </fonts>
  <fills count="39">
    <fill>
      <patternFill patternType="none"/>
    </fill>
    <fill>
      <patternFill patternType="gray125"/>
    </fill>
    <fill>
      <patternFill patternType="solid">
        <fgColor rgb="FFD9EAF7"/>
        <bgColor indexed="64"/>
      </patternFill>
    </fill>
    <fill>
      <patternFill patternType="solid">
        <fgColor rgb="FFCCECFF"/>
        <bgColor indexed="64"/>
      </patternFill>
    </fill>
    <fill>
      <patternFill patternType="solid">
        <fgColor rgb="FFFFCCFF"/>
        <bgColor indexed="64"/>
      </patternFill>
    </fill>
    <fill>
      <patternFill patternType="solid">
        <fgColor rgb="FFFFCCCC"/>
        <bgColor indexed="64"/>
      </patternFill>
    </fill>
    <fill>
      <patternFill patternType="solid">
        <fgColor rgb="FFFFDEBD"/>
        <bgColor indexed="64"/>
      </patternFill>
    </fill>
    <fill>
      <patternFill patternType="solid">
        <fgColor rgb="FFFFFCC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23">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8" borderId="1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8" fillId="0" borderId="0" applyNumberFormat="0" applyFill="0" applyBorder="0" applyAlignment="0" applyProtection="0">
      <alignment vertical="center"/>
    </xf>
    <xf numFmtId="0" fontId="19" fillId="9" borderId="18" applyNumberFormat="0" applyAlignment="0" applyProtection="0">
      <alignment vertical="center"/>
    </xf>
    <xf numFmtId="0" fontId="20" fillId="10" borderId="19" applyNumberFormat="0" applyAlignment="0" applyProtection="0">
      <alignment vertical="center"/>
    </xf>
    <xf numFmtId="0" fontId="21" fillId="10" borderId="18" applyNumberFormat="0" applyAlignment="0" applyProtection="0">
      <alignment vertical="center"/>
    </xf>
    <xf numFmtId="0" fontId="22" fillId="11" borderId="20" applyNumberFormat="0" applyAlignment="0" applyProtection="0">
      <alignment vertical="center"/>
    </xf>
    <xf numFmtId="0" fontId="23" fillId="0" borderId="21" applyNumberFormat="0" applyFill="0" applyAlignment="0" applyProtection="0">
      <alignment vertical="center"/>
    </xf>
    <xf numFmtId="0" fontId="1" fillId="0" borderId="22" applyNumberFormat="0" applyFill="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0" fillId="36" borderId="0" applyNumberFormat="0" applyBorder="0" applyAlignment="0" applyProtection="0">
      <alignment vertical="center"/>
    </xf>
    <xf numFmtId="0" fontId="0" fillId="37" borderId="0" applyNumberFormat="0" applyBorder="0" applyAlignment="0" applyProtection="0">
      <alignment vertical="center"/>
    </xf>
    <xf numFmtId="0" fontId="27" fillId="38" borderId="0" applyNumberFormat="0" applyBorder="0" applyAlignment="0" applyProtection="0">
      <alignment vertical="center"/>
    </xf>
  </cellStyleXfs>
  <cellXfs count="78">
    <xf numFmtId="0" fontId="0" fillId="0" borderId="0" xfId="0"/>
    <xf numFmtId="0" fontId="1" fillId="2" borderId="0" xfId="0" applyNumberFormat="1" applyFont="1" applyFill="1" applyBorder="1" applyAlignment="1">
      <alignment wrapText="1"/>
    </xf>
    <xf numFmtId="0" fontId="0" fillId="0" borderId="0" xfId="0" applyNumberFormat="1" applyFont="1" applyFill="1" applyBorder="1" applyAlignment="1">
      <alignment wrapText="1"/>
    </xf>
    <xf numFmtId="0" fontId="0" fillId="0" borderId="0" xfId="0" applyAlignment="1">
      <alignment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177" fontId="0" fillId="0" borderId="0" xfId="0" applyNumberFormat="1" applyAlignment="1">
      <alignment horizontal="center" vertical="center"/>
    </xf>
    <xf numFmtId="176" fontId="0" fillId="0" borderId="0" xfId="2" applyFont="1" applyBorder="1" applyAlignment="1">
      <alignment vertical="center"/>
    </xf>
    <xf numFmtId="176" fontId="0" fillId="0" borderId="0" xfId="2" applyFont="1" applyAlignment="1">
      <alignment vertical="center"/>
    </xf>
    <xf numFmtId="0" fontId="2" fillId="0" borderId="0" xfId="0" applyNumberFormat="1" applyFont="1" applyFill="1" applyBorder="1" applyAlignment="1">
      <alignment horizontal="center" vertical="center"/>
    </xf>
    <xf numFmtId="0" fontId="2" fillId="0" borderId="0" xfId="0" applyNumberFormat="1" applyFont="1" applyFill="1" applyBorder="1"/>
    <xf numFmtId="0" fontId="2" fillId="0" borderId="0" xfId="0" applyNumberFormat="1" applyFont="1" applyFill="1" applyBorder="1" applyAlignment="1">
      <alignment horizontal="left" vertical="center"/>
    </xf>
    <xf numFmtId="0" fontId="0" fillId="0" borderId="1" xfId="0" applyBorder="1" applyAlignment="1">
      <alignment vertical="center"/>
    </xf>
    <xf numFmtId="0" fontId="0" fillId="0" borderId="1" xfId="0" applyBorder="1" applyAlignment="1">
      <alignment horizontal="lef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177" fontId="1" fillId="5" borderId="2" xfId="0" applyNumberFormat="1" applyFont="1" applyFill="1" applyBorder="1" applyAlignment="1">
      <alignment horizontal="center" vertical="center"/>
    </xf>
    <xf numFmtId="177" fontId="1" fillId="5" borderId="3" xfId="0" applyNumberFormat="1" applyFont="1" applyFill="1" applyBorder="1" applyAlignment="1">
      <alignment horizontal="center" vertical="center"/>
    </xf>
    <xf numFmtId="176" fontId="1" fillId="6" borderId="2" xfId="2" applyFont="1" applyFill="1" applyBorder="1" applyAlignment="1">
      <alignment horizontal="center" vertical="center"/>
    </xf>
    <xf numFmtId="176" fontId="1" fillId="6" borderId="3" xfId="2" applyFont="1" applyFill="1" applyBorder="1" applyAlignment="1">
      <alignment horizontal="center"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3" fillId="2" borderId="2"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177" fontId="3" fillId="2" borderId="3" xfId="0" applyNumberFormat="1" applyFont="1" applyFill="1" applyBorder="1" applyAlignment="1">
      <alignment horizontal="center" vertical="center" wrapText="1"/>
    </xf>
    <xf numFmtId="177" fontId="3" fillId="2" borderId="4" xfId="0" applyNumberFormat="1"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top" wrapText="1"/>
    </xf>
    <xf numFmtId="49" fontId="4" fillId="0" borderId="6" xfId="0" applyNumberFormat="1" applyFont="1" applyFill="1" applyBorder="1" applyAlignment="1">
      <alignment horizontal="center" vertical="top" wrapText="1"/>
    </xf>
    <xf numFmtId="0" fontId="4" fillId="0" borderId="6" xfId="0" applyNumberFormat="1" applyFont="1" applyFill="1" applyBorder="1" applyAlignment="1">
      <alignment horizontal="center" vertical="top" wrapText="1"/>
    </xf>
    <xf numFmtId="1" fontId="4" fillId="0" borderId="6" xfId="0" applyNumberFormat="1" applyFont="1" applyFill="1" applyBorder="1" applyAlignment="1">
      <alignment horizontal="center" vertical="top" wrapText="1"/>
    </xf>
    <xf numFmtId="0" fontId="4" fillId="0" borderId="7" xfId="0" applyNumberFormat="1" applyFont="1" applyFill="1" applyBorder="1" applyAlignment="1">
      <alignment horizontal="center" vertical="top" wrapText="1"/>
    </xf>
    <xf numFmtId="177" fontId="4" fillId="0" borderId="5" xfId="0" applyNumberFormat="1" applyFont="1" applyFill="1" applyBorder="1" applyAlignment="1">
      <alignment horizontal="center" vertical="top" wrapText="1"/>
    </xf>
    <xf numFmtId="177" fontId="4" fillId="0" borderId="6" xfId="0" applyNumberFormat="1" applyFont="1" applyFill="1" applyBorder="1" applyAlignment="1">
      <alignment horizontal="center" vertical="top" wrapText="1"/>
    </xf>
    <xf numFmtId="177" fontId="4" fillId="0" borderId="7" xfId="0" applyNumberFormat="1" applyFont="1" applyFill="1" applyBorder="1" applyAlignment="1">
      <alignment horizontal="center" vertical="top" wrapText="1"/>
    </xf>
    <xf numFmtId="178" fontId="4" fillId="0" borderId="5" xfId="0" applyNumberFormat="1" applyFont="1" applyFill="1" applyBorder="1" applyAlignment="1">
      <alignment horizontal="center" vertical="top" wrapText="1"/>
    </xf>
    <xf numFmtId="178" fontId="4" fillId="0" borderId="7" xfId="0" applyNumberFormat="1" applyFont="1" applyFill="1" applyBorder="1" applyAlignment="1">
      <alignment horizontal="center" vertical="top" wrapText="1"/>
    </xf>
    <xf numFmtId="0" fontId="5" fillId="0" borderId="8" xfId="0" applyFont="1" applyBorder="1" applyAlignment="1">
      <alignment horizontal="center"/>
    </xf>
    <xf numFmtId="0" fontId="0" fillId="0" borderId="6" xfId="0" applyNumberFormat="1" applyFont="1" applyFill="1" applyBorder="1" applyAlignment="1">
      <alignment vertical="top" wrapText="1"/>
    </xf>
    <xf numFmtId="0" fontId="0" fillId="0" borderId="7" xfId="0" applyNumberFormat="1" applyFont="1" applyFill="1" applyBorder="1" applyAlignment="1">
      <alignment vertical="top" wrapText="1"/>
    </xf>
    <xf numFmtId="0" fontId="4" fillId="0" borderId="9" xfId="0" applyNumberFormat="1" applyFont="1" applyFill="1" applyBorder="1" applyAlignment="1">
      <alignment horizontal="center" vertical="top" wrapText="1"/>
    </xf>
    <xf numFmtId="49" fontId="4" fillId="0" borderId="0" xfId="0" applyNumberFormat="1" applyFont="1" applyFill="1" applyBorder="1" applyAlignment="1">
      <alignment horizontal="center" vertical="top" wrapText="1"/>
    </xf>
    <xf numFmtId="0" fontId="4" fillId="0" borderId="0" xfId="0" applyNumberFormat="1" applyFont="1" applyFill="1" applyBorder="1" applyAlignment="1">
      <alignment horizontal="center" vertical="top" wrapText="1"/>
    </xf>
    <xf numFmtId="1" fontId="4" fillId="0" borderId="0" xfId="0" applyNumberFormat="1" applyFont="1" applyFill="1" applyBorder="1" applyAlignment="1">
      <alignment horizontal="center" vertical="top" wrapText="1"/>
    </xf>
    <xf numFmtId="0" fontId="4" fillId="0" borderId="10" xfId="0" applyNumberFormat="1" applyFont="1" applyFill="1" applyBorder="1" applyAlignment="1">
      <alignment horizontal="center" vertical="top" wrapText="1"/>
    </xf>
    <xf numFmtId="177" fontId="4" fillId="0" borderId="9" xfId="0" applyNumberFormat="1" applyFont="1" applyFill="1" applyBorder="1" applyAlignment="1">
      <alignment horizontal="center" vertical="top" wrapText="1"/>
    </xf>
    <xf numFmtId="177" fontId="4" fillId="0" borderId="0" xfId="0" applyNumberFormat="1" applyFont="1" applyFill="1" applyBorder="1" applyAlignment="1">
      <alignment horizontal="center" vertical="top" wrapText="1"/>
    </xf>
    <xf numFmtId="177" fontId="4" fillId="0" borderId="10" xfId="0" applyNumberFormat="1" applyFont="1" applyFill="1" applyBorder="1" applyAlignment="1">
      <alignment horizontal="center" vertical="top" wrapText="1"/>
    </xf>
    <xf numFmtId="178" fontId="4" fillId="0" borderId="9" xfId="0" applyNumberFormat="1" applyFont="1" applyFill="1" applyBorder="1" applyAlignment="1">
      <alignment horizontal="center" vertical="top" wrapText="1"/>
    </xf>
    <xf numFmtId="178" fontId="4" fillId="0" borderId="10" xfId="0" applyNumberFormat="1" applyFont="1" applyFill="1" applyBorder="1" applyAlignment="1">
      <alignment horizontal="center" vertical="top" wrapText="1"/>
    </xf>
    <xf numFmtId="0" fontId="6" fillId="0" borderId="11" xfId="0" applyFont="1" applyBorder="1" applyAlignment="1">
      <alignment horizontal="center"/>
    </xf>
    <xf numFmtId="0" fontId="0" fillId="0" borderId="0" xfId="0" applyNumberFormat="1" applyFont="1" applyFill="1" applyBorder="1" applyAlignment="1">
      <alignment vertical="top" wrapText="1"/>
    </xf>
    <xf numFmtId="0" fontId="0" fillId="0" borderId="10" xfId="0" applyNumberFormat="1" applyFont="1" applyFill="1" applyBorder="1" applyAlignment="1">
      <alignment vertical="top" wrapText="1"/>
    </xf>
    <xf numFmtId="0" fontId="7" fillId="0" borderId="11" xfId="0" applyNumberFormat="1" applyFont="1" applyFill="1" applyBorder="1" applyAlignment="1">
      <alignment horizontal="center" vertical="top" wrapText="1"/>
    </xf>
    <xf numFmtId="0" fontId="0" fillId="0" borderId="12" xfId="0" applyNumberFormat="1" applyFont="1" applyFill="1" applyBorder="1" applyAlignment="1">
      <alignment vertical="top" wrapText="1"/>
    </xf>
    <xf numFmtId="0" fontId="8" fillId="0" borderId="11" xfId="0" applyNumberFormat="1" applyFont="1" applyFill="1" applyBorder="1" applyAlignment="1">
      <alignment horizontal="center" vertical="top" wrapText="1"/>
    </xf>
    <xf numFmtId="0" fontId="9" fillId="0" borderId="11" xfId="0" applyFont="1" applyBorder="1" applyAlignment="1">
      <alignment horizontal="center"/>
    </xf>
    <xf numFmtId="0" fontId="4" fillId="0" borderId="13" xfId="0" applyNumberFormat="1" applyFont="1" applyFill="1" applyBorder="1" applyAlignment="1">
      <alignment horizontal="center" vertical="top" wrapText="1"/>
    </xf>
    <xf numFmtId="0" fontId="4" fillId="0" borderId="1" xfId="0"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0" fontId="4" fillId="0" borderId="14" xfId="0" applyNumberFormat="1" applyFont="1" applyFill="1" applyBorder="1" applyAlignment="1">
      <alignment horizontal="center" vertical="top" wrapText="1"/>
    </xf>
    <xf numFmtId="178" fontId="4" fillId="0" borderId="13" xfId="0" applyNumberFormat="1" applyFont="1" applyFill="1" applyBorder="1" applyAlignment="1">
      <alignment horizontal="center" vertical="top" wrapText="1"/>
    </xf>
    <xf numFmtId="178" fontId="4" fillId="0" borderId="14" xfId="0" applyNumberFormat="1" applyFont="1" applyFill="1" applyBorder="1" applyAlignment="1">
      <alignment horizontal="center" vertical="top" wrapText="1"/>
    </xf>
    <xf numFmtId="0" fontId="0" fillId="0" borderId="1" xfId="0" applyNumberFormat="1" applyFont="1" applyFill="1" applyBorder="1" applyAlignment="1">
      <alignment vertical="top" wrapText="1"/>
    </xf>
    <xf numFmtId="0" fontId="0" fillId="0" borderId="14" xfId="0" applyNumberFormat="1" applyFont="1" applyFill="1" applyBorder="1" applyAlignment="1">
      <alignment vertical="top" wrapText="1"/>
    </xf>
    <xf numFmtId="0" fontId="4" fillId="0" borderId="0" xfId="0" applyFont="1" applyAlignment="1">
      <alignment horizontal="center"/>
    </xf>
    <xf numFmtId="0" fontId="10" fillId="0" borderId="12" xfId="0" applyFont="1" applyBorder="1" applyAlignment="1">
      <alignment horizontal="center"/>
    </xf>
    <xf numFmtId="0" fontId="10" fillId="0" borderId="12" xfId="0" applyFont="1" applyBorder="1" applyAlignment="1">
      <alignment horizontal="center"/>
    </xf>
    <xf numFmtId="178" fontId="10" fillId="0" borderId="12" xfId="0" applyNumberFormat="1" applyFont="1" applyFill="1" applyBorder="1" applyAlignment="1">
      <alignment horizontal="center"/>
    </xf>
    <xf numFmtId="0" fontId="0" fillId="0" borderId="0" xfId="0"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47">
    <dxf>
      <font>
        <sz val="12"/>
      </font>
      <alignment horizontal="center"/>
    </dxf>
    <dxf>
      <font>
        <sz val="12"/>
      </font>
      <alignment horizontal="center"/>
    </dxf>
    <dxf>
      <font>
        <sz val="12"/>
      </font>
      <alignment horizontal="center"/>
    </dxf>
    <dxf>
      <font>
        <sz val="12"/>
      </font>
      <alignment horizontal="center"/>
    </dxf>
    <dxf>
      <font>
        <sz val="12"/>
      </font>
      <alignment horizontal="center"/>
    </dxf>
    <dxf>
      <font>
        <sz val="12"/>
      </font>
      <alignment horizontal="center"/>
    </dxf>
    <dxf>
      <font>
        <sz val="12"/>
      </font>
      <alignment horizontal="center"/>
    </dxf>
    <dxf>
      <font>
        <sz val="12"/>
      </font>
      <alignment horizontal="center"/>
    </dxf>
    <dxf>
      <font>
        <sz val="12"/>
      </font>
      <alignment horizontal="center"/>
    </dxf>
    <dxf>
      <font>
        <sz val="12"/>
      </font>
      <alignment horizontal="center"/>
    </dxf>
    <dxf>
      <font>
        <sz val="12"/>
      </font>
      <alignment horizontal="center"/>
    </dxf>
    <dxf>
      <font>
        <sz val="12"/>
      </font>
      <alignment horizontal="center"/>
    </dxf>
    <dxf>
      <font>
        <sz val="12"/>
      </font>
      <alignment horizontal="center"/>
    </dxf>
    <dxf>
      <font>
        <sz val="12"/>
      </font>
      <alignment horizontal="center"/>
    </dxf>
    <dxf>
      <font>
        <sz val="12"/>
      </font>
      <alignment horizontal="center"/>
    </dxf>
    <dxf>
      <font>
        <sz val="12"/>
      </font>
      <alignment horizontal="center"/>
    </dxf>
    <dxf>
      <font>
        <sz val="12"/>
      </font>
      <alignment horizontal="center"/>
    </dxf>
    <dxf>
      <font>
        <i val="1"/>
      </font>
      <fill>
        <patternFill patternType="solid">
          <bgColor theme="4" tint="0.39995"/>
        </patternFill>
      </fill>
    </dxf>
    <dxf>
      <font>
        <b val="1"/>
      </font>
      <fill>
        <patternFill patternType="solid">
          <bgColor theme="1" tint="0.49998"/>
        </patternFill>
      </fill>
    </dxf>
    <dxf>
      <font>
        <b val="1"/>
        <color auto="1"/>
      </font>
      <fill>
        <patternFill patternType="solid">
          <bgColor theme="0" tint="-0.14997"/>
        </patternFill>
      </fill>
    </dxf>
    <dxf>
      <font>
        <i val="1"/>
      </font>
      <fill>
        <patternFill patternType="solid">
          <bgColor theme="7" tint="0.59996"/>
        </patternFill>
      </fill>
    </dxf>
    <dxf>
      <font>
        <i val="1"/>
      </font>
      <fill>
        <patternFill patternType="solid">
          <bgColor theme="9" tint="0.59996"/>
        </patternFill>
      </fill>
    </dxf>
    <dxf>
      <font>
        <i val="1"/>
      </font>
      <fill>
        <patternFill patternType="solid">
          <bgColor theme="5" tint="0.59996"/>
        </patternFill>
      </fill>
    </dxf>
    <dxf>
      <font>
        <color rgb="FFA5F1AA"/>
      </font>
      <fill>
        <patternFill patternType="solid">
          <bgColor rgb="FFA5F1AA"/>
        </patternFill>
      </fill>
    </dxf>
    <dxf>
      <font>
        <color theme="2"/>
      </font>
      <fill>
        <patternFill patternType="solid">
          <bgColor theme="2"/>
        </patternFill>
      </fill>
    </dxf>
    <dxf>
      <font>
        <color rgb="FFC00000"/>
      </font>
      <fill>
        <patternFill patternType="solid">
          <bgColor rgb="FFC00000"/>
        </patternFill>
      </fill>
    </dxf>
    <dxf>
      <font>
        <color theme="7"/>
      </font>
      <fill>
        <patternFill patternType="solid">
          <bgColor theme="7"/>
        </patternFill>
      </fill>
    </dxf>
    <dxf>
      <font>
        <color rgb="FF92D050"/>
      </font>
      <fill>
        <patternFill patternType="solid">
          <bgColor rgb="FF92D050"/>
        </patternFill>
      </fill>
    </dxf>
    <dxf>
      <font>
        <color theme="0" tint="-0.14997"/>
      </font>
      <fill>
        <patternFill patternType="solid">
          <bgColor theme="0" tint="-0.14997"/>
        </patternFill>
      </fill>
      <border>
        <left/>
        <right/>
        <top/>
        <bottom/>
      </border>
    </dxf>
    <dxf>
      <font>
        <color rgb="FFFF7C80"/>
      </font>
      <fill>
        <patternFill patternType="solid">
          <bgColor rgb="FFFF7C8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36"/>
      <tableStyleElement type="headerRow" dxfId="35"/>
      <tableStyleElement type="totalRow" dxfId="34"/>
      <tableStyleElement type="firstColumn" dxfId="33"/>
      <tableStyleElement type="lastColumn" dxfId="32"/>
      <tableStyleElement type="firstRowStripe" dxfId="31"/>
      <tableStyleElement type="firstColumnStripe" dxfId="30"/>
    </tableStyle>
    <tableStyle name="PivotStylePreset2_Accent1" table="0" count="10" xr9:uid="{267968C8-6FFD-4C36-ACC1-9EA1FD1885CA}">
      <tableStyleElement type="headerRow" dxfId="46"/>
      <tableStyleElement type="totalRow" dxfId="45"/>
      <tableStyleElement type="firstRowStripe" dxfId="44"/>
      <tableStyleElement type="firstColumnStripe" dxfId="43"/>
      <tableStyleElement type="firstSubtotalRow" dxfId="42"/>
      <tableStyleElement type="secondSubtotalRow" dxfId="41"/>
      <tableStyleElement type="firstRowSubheading" dxfId="40"/>
      <tableStyleElement type="secondRowSubheading" dxfId="39"/>
      <tableStyleElement type="pageFieldLabels" dxfId="38"/>
      <tableStyleElement type="pageFieldValues" dxfId="3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tyles" Target="style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xdr:row>
      <xdr:rowOff>1</xdr:rowOff>
    </xdr:from>
    <xdr:to>
      <xdr:col>2</xdr:col>
      <xdr:colOff>0</xdr:colOff>
      <xdr:row>3</xdr:row>
      <xdr:rowOff>53765</xdr:rowOff>
    </xdr:to>
    <xdr:pic>
      <xdr:nvPicPr>
        <xdr:cNvPr id="2" name="/xl/media/image1.png"/>
        <xdr:cNvPicPr>
          <a:picLocks noChangeAspect="1"/>
        </xdr:cNvPicPr>
      </xdr:nvPicPr>
      <xdr:blipFill>
        <a:blip r:embed="rId1"/>
        <a:stretch>
          <a:fillRect/>
        </a:stretch>
      </xdr:blipFill>
      <xdr:spPr>
        <a:xfrm>
          <a:off x="643255" y="213360"/>
          <a:ext cx="0" cy="561340"/>
        </a:xfrm>
        <a:prstGeom prst="rect">
          <a:avLst/>
        </a:prstGeom>
      </xdr:spPr>
    </xdr:pic>
    <xdr:clientData/>
  </xdr:twoCellAnchor>
  <xdr:twoCellAnchor editAs="oneCell">
    <xdr:from>
      <xdr:col>1</xdr:col>
      <xdr:colOff>220980</xdr:colOff>
      <xdr:row>1</xdr:row>
      <xdr:rowOff>7620</xdr:rowOff>
    </xdr:from>
    <xdr:to>
      <xdr:col>4</xdr:col>
      <xdr:colOff>723900</xdr:colOff>
      <xdr:row>4</xdr:row>
      <xdr:rowOff>34319</xdr:rowOff>
    </xdr:to>
    <xdr:pic>
      <xdr:nvPicPr>
        <xdr:cNvPr id="3" name="/xl/media/image2.png"/>
        <xdr:cNvPicPr>
          <a:picLocks noChangeAspect="1"/>
        </xdr:cNvPicPr>
      </xdr:nvPicPr>
      <xdr:blipFill>
        <a:blip r:embed="rId2"/>
        <a:stretch>
          <a:fillRect/>
        </a:stretch>
      </xdr:blipFill>
      <xdr:spPr>
        <a:xfrm>
          <a:off x="371475" y="220980"/>
          <a:ext cx="2197100" cy="748030"/>
        </a:xfrm>
        <a:prstGeom prst="rect">
          <a:avLst/>
        </a:prstGeom>
      </xdr:spPr>
    </xdr:pic>
    <xdr:clientData/>
  </xdr:twoCellAnchor>
</xdr:wsDr>
</file>

<file path=xl/tables/table1.xml><?xml version="1.0" encoding="utf-8"?>
<table xmlns="http://schemas.openxmlformats.org/spreadsheetml/2006/main" id="1" name="BOMTable579672" displayName="BOMTable579672" ref="B7:V53">
  <tableColumns count="21">
    <tableColumn id="1" name="Project" dataDxfId="0"/>
    <tableColumn id="2" name="Bom Section" dataDxfId="1"/>
    <tableColumn id="3" name="UID" dataDxfId="2"/>
    <tableColumn id="4" name="Issue" dataDxfId="3"/>
    <tableColumn id="5" name="Revision" dataDxfId="4"/>
    <tableColumn id="6" name="Type" dataDxfId="5"/>
    <tableColumn id="7" name="Part Description" dataDxfId="6"/>
    <tableColumn id="8" name="Part Number" dataDxfId="7"/>
    <tableColumn id="9" name="Quantity" dataDxfId="8"/>
    <tableColumn id="10" name="Layout" dataDxfId="9"/>
    <tableColumn id="11" name="3D" dataDxfId="10"/>
    <tableColumn id="12" name="2D" dataDxfId="11"/>
    <tableColumn id="13" name="Density" dataDxfId="12"/>
    <tableColumn id="14" name="Mass Each" dataDxfId="13"/>
    <tableColumn id="15" name="Mass Total" dataDxfId="14"/>
    <tableColumn id="16" name="Cost (inc. VAT) Each" dataDxfId="15"/>
    <tableColumn id="17" name="Cost (inc. VAT) Total" dataDxfId="16"/>
    <tableColumn id="18" name="Company"/>
    <tableColumn id="19" name="Supplier Part Number"/>
    <tableColumn id="20" name="Hyperlink"/>
    <tableColumn id="21" name="Lead Time"/>
  </tableColumns>
  <tableStyleInfo name="TableStyleMedium2" showFirstColumn="0" showLastColumn="0" showRowStripes="1" showColumnStripes="0"/>
</table>
</file>

<file path=xl/theme/theme1.xml><?xml version="1.0" encoding="utf-8"?>
<a:theme xmlns:a="http://schemas.openxmlformats.org/drawingml/2006/main" name="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2013 - 2022">
      <a:fillStyleLst>
        <a:solidFill>
          <a:schemeClr val="phClr"/>
        </a:solidFill>
        <a:solidFill>
          <a:schemeClr val="dk1"/>
        </a:solidFill>
        <a:solidFill>
          <a:schemeClr val="accent1"/>
        </a:soli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table" Target="../tables/table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V1048576"/>
  <sheetViews>
    <sheetView tabSelected="1" zoomScale="53" zoomScaleNormal="53" topLeftCell="A6" workbookViewId="0">
      <selection activeCell="S51" sqref="S51"/>
    </sheetView>
  </sheetViews>
  <sheetFormatPr defaultColWidth="9" defaultRowHeight="16.8"/>
  <cols>
    <col min="1" max="1" width="2.11607142857143" style="3" customWidth="1"/>
    <col min="2" max="2" width="6.92857142857143" style="3" customWidth="1"/>
    <col min="3" max="3" width="12.0714285714286" style="3" customWidth="1"/>
    <col min="4" max="4" width="4.82142857142857" style="4" customWidth="1"/>
    <col min="5" max="5" width="28.3571428571429" style="4" customWidth="1"/>
    <col min="6" max="6" width="8" style="5" customWidth="1"/>
    <col min="7" max="7" width="16" style="6" customWidth="1"/>
    <col min="8" max="8" width="38" style="3" customWidth="1"/>
    <col min="9" max="9" width="22" style="3" customWidth="1"/>
    <col min="10" max="10" width="10" style="5" customWidth="1"/>
    <col min="11" max="13" width="8" style="3" customWidth="1"/>
    <col min="14" max="16" width="12" style="7" customWidth="1"/>
    <col min="17" max="18" width="16" style="8" customWidth="1"/>
    <col min="19" max="19" width="27.2857142857143" style="3" customWidth="1"/>
    <col min="20" max="20" width="22" style="3" customWidth="1"/>
    <col min="21" max="21" width="18" style="3" customWidth="1"/>
    <col min="22" max="22" width="14" style="3" customWidth="1"/>
    <col min="23" max="23" width="9.58928571428571" style="3" customWidth="1"/>
    <col min="24" max="24" width="9.875" style="3" customWidth="1"/>
    <col min="25" max="25" width="8.875" style="3" customWidth="1"/>
    <col min="26" max="34" width="9" style="3" hidden="1" customWidth="1"/>
    <col min="35" max="16384" width="8.875" style="3" hidden="1"/>
  </cols>
  <sheetData>
    <row r="1" spans="2:22">
      <c r="B1"/>
      <c r="Q1" s="9"/>
      <c r="R1" s="9"/>
      <c r="S1" s="9"/>
      <c r="T1" s="9"/>
    </row>
    <row r="2" ht="23.2" spans="2:22">
      <c r="E2" s="10" t="s">
        <v>0</v>
      </c>
      <c r="F2" s="10"/>
      <c r="G2" s="11"/>
      <c r="H2" s="12"/>
      <c r="I2" s="11"/>
      <c r="J2" s="11"/>
      <c r="Q2" s="9"/>
      <c r="R2" s="9"/>
      <c r="S2" s="9"/>
      <c r="T2" s="9"/>
    </row>
    <row r="3" spans="2:22">
      <c r="E3" s="4" t="s">
        <v>1</v>
      </c>
      <c r="H3" s="3" t="s">
        <v>2</v>
      </c>
      <c r="Q3" s="9"/>
      <c r="R3" s="9"/>
      <c r="S3" s="9"/>
      <c r="T3" s="9"/>
    </row>
    <row r="4" spans="2:22">
      <c r="Q4" s="9"/>
      <c r="R4" s="9"/>
    </row>
    <row r="5" spans="2:22">
      <c r="B5" s="13"/>
      <c r="G5" s="14"/>
      <c r="M5" s="13"/>
      <c r="Q5" s="9"/>
      <c r="R5" s="9"/>
      <c r="S5" s="13"/>
      <c r="V5" s="13"/>
    </row>
    <row r="6" ht="409.5" spans="2:22">
      <c r="B6" s="15" t="s">
        <v>3</v>
      </c>
      <c r="C6" s="16"/>
      <c r="D6" s="16"/>
      <c r="E6" s="16"/>
      <c r="F6" s="16"/>
      <c r="G6" s="16"/>
      <c r="H6" s="16"/>
      <c r="I6" s="16"/>
      <c r="J6" s="17"/>
      <c r="K6" s="18" t="s">
        <v>4</v>
      </c>
      <c r="L6" s="18"/>
      <c r="M6" s="19"/>
      <c r="N6" s="20" t="s">
        <v>5</v>
      </c>
      <c r="O6" s="21"/>
      <c r="P6" s="21"/>
      <c r="Q6" s="22" t="s">
        <v>6</v>
      </c>
      <c r="R6" s="23"/>
      <c r="S6" s="24" t="s">
        <v>7</v>
      </c>
      <c r="T6" s="25"/>
      <c r="U6" s="25"/>
      <c r="V6" s="26"/>
    </row>
    <row r="7" ht="44.25" customHeight="1" spans="2:22">
      <c r="B7" s="27" t="s">
        <v>8</v>
      </c>
      <c r="C7" s="28" t="s">
        <v>9</v>
      </c>
      <c r="D7" s="29" t="s">
        <v>10</v>
      </c>
      <c r="E7" s="29" t="s">
        <v>11</v>
      </c>
      <c r="F7" s="28" t="s">
        <v>12</v>
      </c>
      <c r="G7" s="28" t="s">
        <v>13</v>
      </c>
      <c r="H7" s="28" t="s">
        <v>14</v>
      </c>
      <c r="I7" s="28" t="s">
        <v>15</v>
      </c>
      <c r="J7" s="30" t="s">
        <v>16</v>
      </c>
      <c r="K7" s="28" t="s">
        <v>17</v>
      </c>
      <c r="L7" s="28" t="s">
        <v>18</v>
      </c>
      <c r="M7" s="30" t="s">
        <v>19</v>
      </c>
      <c r="N7" s="31" t="s">
        <v>20</v>
      </c>
      <c r="O7" s="31" t="s">
        <v>21</v>
      </c>
      <c r="P7" s="32" t="s">
        <v>22</v>
      </c>
      <c r="Q7" s="33" t="s">
        <v>23</v>
      </c>
      <c r="R7" s="34" t="s">
        <v>24</v>
      </c>
      <c r="S7" s="30" t="s">
        <v>25</v>
      </c>
      <c r="T7" s="28" t="s">
        <v>26</v>
      </c>
      <c r="U7" s="28" t="s">
        <v>27</v>
      </c>
      <c r="V7" s="30" t="s">
        <v>28</v>
      </c>
    </row>
    <row r="8" ht="40" customHeight="1" spans="2:22">
      <c r="B8" s="35" t="s">
        <v>2</v>
      </c>
      <c r="C8" s="36" t="s">
        <v>29</v>
      </c>
      <c r="D8" s="36" t="s">
        <v>30</v>
      </c>
      <c r="E8" s="36" t="s">
        <v>29</v>
      </c>
      <c r="F8" s="37" t="s">
        <v>31</v>
      </c>
      <c r="G8" s="37" t="s">
        <v>32</v>
      </c>
      <c r="H8" s="37" t="s">
        <v>33</v>
      </c>
      <c r="I8" s="37" t="s">
        <v>34</v>
      </c>
      <c r="J8" s="38">
        <v>1</v>
      </c>
      <c r="K8" s="35"/>
      <c r="L8" s="37"/>
      <c r="M8" s="39"/>
      <c r="N8" s="40"/>
      <c r="O8" s="41"/>
      <c r="P8" s="42"/>
      <c r="Q8" s="43">
        <v>369.6</v>
      </c>
      <c r="R8" s="44">
        <f t="shared" ref="R8:R53" si="0">IF(OR(J8="",Q8=""),"",J8*Q8)</f>
        <v>369.6</v>
      </c>
      <c r="S8" s="45" t="s">
        <v>35</v>
      </c>
      <c r="T8" s="46"/>
      <c r="U8" s="46"/>
      <c r="V8" s="47"/>
    </row>
    <row r="9" ht="36" spans="2:22">
      <c r="B9" s="48" t="s">
        <v>2</v>
      </c>
      <c r="C9" s="49" t="s">
        <v>36</v>
      </c>
      <c r="D9" s="49" t="s">
        <v>37</v>
      </c>
      <c r="E9" s="49" t="s">
        <v>29</v>
      </c>
      <c r="F9" s="50" t="s">
        <v>31</v>
      </c>
      <c r="G9" s="50" t="s">
        <v>38</v>
      </c>
      <c r="H9" s="50" t="s">
        <v>39</v>
      </c>
      <c r="I9" s="50" t="s">
        <v>40</v>
      </c>
      <c r="J9" s="51">
        <v>1</v>
      </c>
      <c r="K9" s="48"/>
      <c r="L9" s="50"/>
      <c r="M9" s="52"/>
      <c r="N9" s="53"/>
      <c r="O9" s="54"/>
      <c r="P9" s="55"/>
      <c r="Q9" s="56">
        <v>71.63</v>
      </c>
      <c r="R9" s="57">
        <f t="shared" si="0"/>
        <v>71.63</v>
      </c>
      <c r="S9" s="58" t="s">
        <v>41</v>
      </c>
      <c r="T9" s="59"/>
      <c r="U9" s="59"/>
      <c r="V9" s="60"/>
    </row>
    <row r="10" ht="36" spans="2:22">
      <c r="B10" s="48" t="s">
        <v>2</v>
      </c>
      <c r="C10" s="49" t="s">
        <v>29</v>
      </c>
      <c r="D10" s="49" t="s">
        <v>42</v>
      </c>
      <c r="E10" s="49" t="s">
        <v>29</v>
      </c>
      <c r="F10" s="50" t="s">
        <v>31</v>
      </c>
      <c r="G10" s="50" t="s">
        <v>38</v>
      </c>
      <c r="H10" s="50" t="s">
        <v>43</v>
      </c>
      <c r="I10" s="50" t="s">
        <v>44</v>
      </c>
      <c r="J10" s="51">
        <v>1</v>
      </c>
      <c r="K10" s="48"/>
      <c r="L10" s="50"/>
      <c r="M10" s="52"/>
      <c r="N10" s="53"/>
      <c r="O10" s="54"/>
      <c r="P10" s="55"/>
      <c r="Q10" s="56">
        <v>29.78</v>
      </c>
      <c r="R10" s="57">
        <f t="shared" si="0"/>
        <v>29.78</v>
      </c>
      <c r="S10" s="61" t="s">
        <v>45</v>
      </c>
      <c r="T10" s="59"/>
      <c r="U10" s="59"/>
      <c r="V10" s="60"/>
    </row>
    <row r="11" ht="36" spans="2:22">
      <c r="B11" s="48" t="s">
        <v>2</v>
      </c>
      <c r="C11" s="49" t="s">
        <v>29</v>
      </c>
      <c r="D11" s="49" t="s">
        <v>46</v>
      </c>
      <c r="E11" s="49" t="s">
        <v>29</v>
      </c>
      <c r="F11" s="50" t="s">
        <v>31</v>
      </c>
      <c r="G11" s="50" t="s">
        <v>38</v>
      </c>
      <c r="H11" s="50" t="s">
        <v>47</v>
      </c>
      <c r="I11" s="50" t="s">
        <v>48</v>
      </c>
      <c r="J11" s="51">
        <v>1</v>
      </c>
      <c r="K11" s="48"/>
      <c r="L11" s="50"/>
      <c r="M11" s="52"/>
      <c r="N11" s="53"/>
      <c r="O11" s="54"/>
      <c r="P11" s="55"/>
      <c r="Q11" s="56">
        <v>5.49</v>
      </c>
      <c r="R11" s="57">
        <f t="shared" si="0"/>
        <v>5.49</v>
      </c>
      <c r="S11" s="61" t="s">
        <v>45</v>
      </c>
      <c r="T11" s="59"/>
      <c r="U11" s="59"/>
      <c r="V11" s="60"/>
    </row>
    <row r="12" ht="36" spans="2:22">
      <c r="B12" s="48" t="s">
        <v>2</v>
      </c>
      <c r="C12" s="49" t="s">
        <v>29</v>
      </c>
      <c r="D12" s="49" t="s">
        <v>49</v>
      </c>
      <c r="E12" s="49" t="s">
        <v>29</v>
      </c>
      <c r="F12" s="50" t="s">
        <v>31</v>
      </c>
      <c r="G12" s="50" t="s">
        <v>38</v>
      </c>
      <c r="H12" s="50" t="s">
        <v>43</v>
      </c>
      <c r="I12" s="49" t="s">
        <v>50</v>
      </c>
      <c r="J12" s="51">
        <v>1</v>
      </c>
      <c r="K12" s="48"/>
      <c r="L12" s="50"/>
      <c r="M12" s="52"/>
      <c r="N12" s="53"/>
      <c r="O12" s="54"/>
      <c r="P12" s="55"/>
      <c r="Q12" s="56">
        <v>24.79</v>
      </c>
      <c r="R12" s="57">
        <f t="shared" si="0"/>
        <v>24.79</v>
      </c>
      <c r="S12" s="61" t="s">
        <v>45</v>
      </c>
      <c r="T12" s="59"/>
      <c r="U12" s="59"/>
      <c r="V12" s="60"/>
    </row>
    <row r="13" ht="36" spans="2:22">
      <c r="B13" s="48" t="s">
        <v>2</v>
      </c>
      <c r="C13" s="49" t="s">
        <v>29</v>
      </c>
      <c r="D13" s="50" t="s">
        <v>51</v>
      </c>
      <c r="E13" s="50" t="s">
        <v>29</v>
      </c>
      <c r="F13" s="50" t="s">
        <v>31</v>
      </c>
      <c r="G13" s="50" t="s">
        <v>38</v>
      </c>
      <c r="H13" s="50" t="s">
        <v>52</v>
      </c>
      <c r="I13" s="49" t="s">
        <v>53</v>
      </c>
      <c r="J13" s="51">
        <v>1</v>
      </c>
      <c r="K13" s="48"/>
      <c r="L13" s="50"/>
      <c r="M13" s="52"/>
      <c r="N13" s="53"/>
      <c r="O13" s="54"/>
      <c r="P13" s="55">
        <f t="shared" ref="P13:P32" si="1">N13*J13</f>
        <v>0</v>
      </c>
      <c r="Q13" s="56">
        <v>19.99</v>
      </c>
      <c r="R13" s="57">
        <f t="shared" si="0"/>
        <v>19.99</v>
      </c>
      <c r="S13" s="61" t="s">
        <v>45</v>
      </c>
      <c r="T13" s="59"/>
      <c r="U13" s="59"/>
      <c r="V13" s="60"/>
    </row>
    <row r="14" ht="36" spans="2:22">
      <c r="B14" s="48" t="s">
        <v>2</v>
      </c>
      <c r="C14" s="49" t="s">
        <v>54</v>
      </c>
      <c r="D14" s="50" t="s">
        <v>55</v>
      </c>
      <c r="E14" s="50" t="s">
        <v>29</v>
      </c>
      <c r="F14" s="50" t="s">
        <v>31</v>
      </c>
      <c r="G14" s="50" t="s">
        <v>32</v>
      </c>
      <c r="H14" s="50" t="s">
        <v>56</v>
      </c>
      <c r="I14" s="49" t="s">
        <v>57</v>
      </c>
      <c r="J14" s="51">
        <v>1</v>
      </c>
      <c r="K14" s="48"/>
      <c r="L14" s="50"/>
      <c r="M14" s="52"/>
      <c r="N14" s="53"/>
      <c r="O14" s="54"/>
      <c r="P14" s="55">
        <f t="shared" si="1"/>
        <v>0</v>
      </c>
      <c r="Q14" s="56">
        <v>4.5</v>
      </c>
      <c r="R14" s="57">
        <f t="shared" si="0"/>
        <v>4.5</v>
      </c>
      <c r="S14" s="61" t="s">
        <v>45</v>
      </c>
      <c r="T14" s="59"/>
      <c r="U14" s="59"/>
      <c r="V14" s="60"/>
    </row>
    <row r="15" ht="36" spans="2:22">
      <c r="B15" s="48" t="s">
        <v>2</v>
      </c>
      <c r="C15" s="49" t="s">
        <v>36</v>
      </c>
      <c r="D15" s="50" t="s">
        <v>58</v>
      </c>
      <c r="E15" s="50" t="s">
        <v>29</v>
      </c>
      <c r="F15" s="50" t="s">
        <v>31</v>
      </c>
      <c r="G15" s="50" t="s">
        <v>32</v>
      </c>
      <c r="H15" s="50" t="s">
        <v>59</v>
      </c>
      <c r="I15" s="49" t="s">
        <v>60</v>
      </c>
      <c r="J15" s="51">
        <v>1</v>
      </c>
      <c r="K15" s="48"/>
      <c r="L15" s="50"/>
      <c r="M15" s="52"/>
      <c r="N15" s="53"/>
      <c r="O15" s="54"/>
      <c r="P15" s="55">
        <f t="shared" si="1"/>
        <v>0</v>
      </c>
      <c r="Q15" s="56">
        <v>8.39</v>
      </c>
      <c r="R15" s="57">
        <f t="shared" si="0"/>
        <v>8.39</v>
      </c>
      <c r="S15" s="61" t="s">
        <v>45</v>
      </c>
      <c r="T15" s="59"/>
      <c r="U15" s="62"/>
      <c r="V15" s="60"/>
    </row>
    <row r="16" ht="25" customHeight="1" spans="2:22">
      <c r="B16" s="48" t="s">
        <v>2</v>
      </c>
      <c r="C16" s="49" t="s">
        <v>54</v>
      </c>
      <c r="D16" s="50" t="s">
        <v>61</v>
      </c>
      <c r="E16" s="50" t="s">
        <v>29</v>
      </c>
      <c r="F16" s="50" t="s">
        <v>31</v>
      </c>
      <c r="G16" s="50" t="s">
        <v>32</v>
      </c>
      <c r="H16" s="50" t="s">
        <v>62</v>
      </c>
      <c r="I16" s="50" t="s">
        <v>63</v>
      </c>
      <c r="J16" s="51">
        <v>1</v>
      </c>
      <c r="K16" s="48"/>
      <c r="L16" s="50"/>
      <c r="M16" s="52"/>
      <c r="N16" s="53"/>
      <c r="O16" s="54"/>
      <c r="P16" s="55">
        <f t="shared" si="1"/>
        <v>0</v>
      </c>
      <c r="Q16" s="56">
        <v>10.49</v>
      </c>
      <c r="R16" s="57">
        <f t="shared" si="0"/>
        <v>10.49</v>
      </c>
      <c r="S16" s="61" t="s">
        <v>45</v>
      </c>
      <c r="T16" s="59"/>
      <c r="U16" s="59"/>
      <c r="V16" s="60"/>
    </row>
    <row r="17" ht="36" spans="2:22">
      <c r="B17" s="48" t="s">
        <v>2</v>
      </c>
      <c r="C17" s="49" t="s">
        <v>54</v>
      </c>
      <c r="D17" s="50" t="s">
        <v>64</v>
      </c>
      <c r="E17" s="50" t="s">
        <v>29</v>
      </c>
      <c r="F17" s="50" t="s">
        <v>31</v>
      </c>
      <c r="G17" s="50" t="s">
        <v>32</v>
      </c>
      <c r="H17" s="50" t="s">
        <v>65</v>
      </c>
      <c r="I17" s="50" t="s">
        <v>66</v>
      </c>
      <c r="J17" s="51">
        <v>1</v>
      </c>
      <c r="K17" s="48"/>
      <c r="L17" s="50"/>
      <c r="M17" s="52"/>
      <c r="N17" s="53"/>
      <c r="O17" s="54"/>
      <c r="P17" s="55">
        <f t="shared" si="1"/>
        <v>0</v>
      </c>
      <c r="Q17" s="56">
        <v>26.99</v>
      </c>
      <c r="R17" s="57">
        <f t="shared" si="0"/>
        <v>26.99</v>
      </c>
      <c r="S17" s="61" t="s">
        <v>45</v>
      </c>
      <c r="T17" s="59"/>
      <c r="U17" s="59"/>
      <c r="V17" s="60"/>
    </row>
    <row r="18" ht="36" spans="2:22">
      <c r="B18" s="48" t="s">
        <v>2</v>
      </c>
      <c r="C18" s="49" t="s">
        <v>67</v>
      </c>
      <c r="D18" s="50" t="s">
        <v>68</v>
      </c>
      <c r="E18" s="50" t="s">
        <v>29</v>
      </c>
      <c r="F18" s="50" t="s">
        <v>31</v>
      </c>
      <c r="G18" s="50" t="s">
        <v>38</v>
      </c>
      <c r="H18" s="50" t="s">
        <v>69</v>
      </c>
      <c r="I18" s="50" t="s">
        <v>70</v>
      </c>
      <c r="J18" s="51">
        <v>1</v>
      </c>
      <c r="K18" s="48"/>
      <c r="L18" s="50"/>
      <c r="M18" s="52"/>
      <c r="N18" s="53"/>
      <c r="O18" s="54"/>
      <c r="P18" s="55">
        <f t="shared" si="1"/>
        <v>0</v>
      </c>
      <c r="Q18" s="56">
        <v>17.58</v>
      </c>
      <c r="R18" s="57">
        <f t="shared" si="0"/>
        <v>17.58</v>
      </c>
      <c r="S18" s="61" t="s">
        <v>45</v>
      </c>
      <c r="T18" s="59"/>
      <c r="U18" s="59"/>
      <c r="V18" s="60"/>
    </row>
    <row r="19" ht="36" spans="2:22">
      <c r="B19" s="48" t="s">
        <v>2</v>
      </c>
      <c r="C19" s="49" t="s">
        <v>54</v>
      </c>
      <c r="D19" s="50" t="s">
        <v>71</v>
      </c>
      <c r="E19" s="50" t="s">
        <v>29</v>
      </c>
      <c r="F19" s="50" t="s">
        <v>31</v>
      </c>
      <c r="G19" s="50" t="s">
        <v>32</v>
      </c>
      <c r="H19" s="50" t="s">
        <v>72</v>
      </c>
      <c r="I19" s="50" t="s">
        <v>73</v>
      </c>
      <c r="J19" s="51">
        <v>1</v>
      </c>
      <c r="K19" s="48"/>
      <c r="L19" s="50"/>
      <c r="M19" s="52"/>
      <c r="N19" s="53"/>
      <c r="O19" s="54"/>
      <c r="P19" s="55">
        <f t="shared" si="1"/>
        <v>0</v>
      </c>
      <c r="Q19" s="56">
        <v>5.26</v>
      </c>
      <c r="R19" s="57">
        <f t="shared" si="0"/>
        <v>5.26</v>
      </c>
      <c r="S19" s="61" t="s">
        <v>45</v>
      </c>
      <c r="T19" s="59"/>
      <c r="U19" s="59"/>
      <c r="V19" s="60"/>
    </row>
    <row r="20" ht="36" spans="2:22">
      <c r="B20" s="48" t="s">
        <v>2</v>
      </c>
      <c r="C20" s="49" t="s">
        <v>67</v>
      </c>
      <c r="D20" s="50" t="s">
        <v>74</v>
      </c>
      <c r="E20" s="50" t="s">
        <v>29</v>
      </c>
      <c r="F20" s="50" t="s">
        <v>31</v>
      </c>
      <c r="G20" s="50" t="s">
        <v>38</v>
      </c>
      <c r="H20" s="50" t="s">
        <v>75</v>
      </c>
      <c r="I20" s="49" t="s">
        <v>76</v>
      </c>
      <c r="J20" s="51">
        <v>1</v>
      </c>
      <c r="K20" s="48"/>
      <c r="L20" s="50"/>
      <c r="M20" s="52"/>
      <c r="N20" s="53"/>
      <c r="O20" s="54"/>
      <c r="P20" s="55">
        <f t="shared" si="1"/>
        <v>0</v>
      </c>
      <c r="Q20" s="56">
        <v>11.59</v>
      </c>
      <c r="R20" s="57">
        <f t="shared" si="0"/>
        <v>11.59</v>
      </c>
      <c r="S20" s="61" t="s">
        <v>45</v>
      </c>
      <c r="T20" s="59"/>
      <c r="U20" s="59"/>
      <c r="V20" s="60"/>
    </row>
    <row r="21" ht="36" spans="2:22">
      <c r="B21" s="48" t="s">
        <v>2</v>
      </c>
      <c r="C21" s="49" t="s">
        <v>54</v>
      </c>
      <c r="D21" s="50" t="s">
        <v>77</v>
      </c>
      <c r="E21" s="50" t="s">
        <v>29</v>
      </c>
      <c r="F21" s="50" t="s">
        <v>31</v>
      </c>
      <c r="G21" s="50" t="s">
        <v>32</v>
      </c>
      <c r="H21" s="50" t="s">
        <v>78</v>
      </c>
      <c r="I21" s="49" t="s">
        <v>79</v>
      </c>
      <c r="J21" s="51">
        <v>1</v>
      </c>
      <c r="K21" s="48"/>
      <c r="L21" s="50"/>
      <c r="M21" s="52"/>
      <c r="N21" s="53"/>
      <c r="O21" s="54"/>
      <c r="P21" s="55">
        <f t="shared" si="1"/>
        <v>0</v>
      </c>
      <c r="Q21" s="56">
        <v>21.89</v>
      </c>
      <c r="R21" s="57">
        <f t="shared" si="0"/>
        <v>21.89</v>
      </c>
      <c r="S21" s="61" t="s">
        <v>45</v>
      </c>
      <c r="T21" s="59"/>
      <c r="U21" s="59"/>
      <c r="V21" s="60"/>
    </row>
    <row r="22" ht="36" spans="2:22">
      <c r="B22" s="48" t="s">
        <v>2</v>
      </c>
      <c r="C22" s="49" t="s">
        <v>80</v>
      </c>
      <c r="D22" s="50" t="s">
        <v>81</v>
      </c>
      <c r="E22" s="50" t="s">
        <v>29</v>
      </c>
      <c r="F22" s="50" t="s">
        <v>31</v>
      </c>
      <c r="G22" s="50" t="s">
        <v>38</v>
      </c>
      <c r="H22" s="50" t="s">
        <v>82</v>
      </c>
      <c r="I22" s="49" t="s">
        <v>83</v>
      </c>
      <c r="J22" s="51">
        <v>1</v>
      </c>
      <c r="K22" s="48"/>
      <c r="L22" s="50"/>
      <c r="M22" s="52"/>
      <c r="N22" s="53"/>
      <c r="O22" s="54"/>
      <c r="P22" s="55">
        <f t="shared" si="1"/>
        <v>0</v>
      </c>
      <c r="Q22" s="56">
        <v>33.99</v>
      </c>
      <c r="R22" s="57">
        <f t="shared" si="0"/>
        <v>33.99</v>
      </c>
      <c r="S22" s="61" t="s">
        <v>45</v>
      </c>
      <c r="T22" s="59"/>
      <c r="U22" s="59"/>
      <c r="V22" s="60"/>
    </row>
    <row r="23" ht="36" spans="2:22">
      <c r="B23" s="48" t="s">
        <v>2</v>
      </c>
      <c r="C23" s="49" t="s">
        <v>67</v>
      </c>
      <c r="D23" s="50" t="s">
        <v>84</v>
      </c>
      <c r="E23" s="50" t="s">
        <v>29</v>
      </c>
      <c r="F23" s="50" t="s">
        <v>31</v>
      </c>
      <c r="G23" s="50" t="s">
        <v>38</v>
      </c>
      <c r="H23" s="50" t="s">
        <v>85</v>
      </c>
      <c r="I23" s="49" t="s">
        <v>86</v>
      </c>
      <c r="J23" s="51">
        <v>1</v>
      </c>
      <c r="K23" s="48"/>
      <c r="L23" s="50"/>
      <c r="M23" s="52"/>
      <c r="N23" s="53"/>
      <c r="O23" s="54"/>
      <c r="P23" s="55">
        <f t="shared" si="1"/>
        <v>0</v>
      </c>
      <c r="Q23" s="56">
        <v>33.06</v>
      </c>
      <c r="R23" s="57">
        <f t="shared" si="0"/>
        <v>33.06</v>
      </c>
      <c r="S23" s="61" t="s">
        <v>45</v>
      </c>
      <c r="T23" s="59"/>
      <c r="U23" s="59"/>
      <c r="V23" s="60"/>
    </row>
    <row r="24" ht="36" spans="2:22">
      <c r="B24" s="48" t="s">
        <v>2</v>
      </c>
      <c r="C24" s="49" t="s">
        <v>36</v>
      </c>
      <c r="D24" s="50" t="s">
        <v>87</v>
      </c>
      <c r="E24" s="50" t="s">
        <v>29</v>
      </c>
      <c r="F24" s="50" t="s">
        <v>31</v>
      </c>
      <c r="G24" s="50" t="s">
        <v>32</v>
      </c>
      <c r="H24" s="50" t="s">
        <v>88</v>
      </c>
      <c r="I24" s="50" t="s">
        <v>89</v>
      </c>
      <c r="J24" s="51">
        <v>1</v>
      </c>
      <c r="K24" s="48"/>
      <c r="L24" s="50"/>
      <c r="M24" s="52"/>
      <c r="N24" s="53"/>
      <c r="O24" s="54"/>
      <c r="P24" s="55">
        <f t="shared" si="1"/>
        <v>0</v>
      </c>
      <c r="Q24" s="56">
        <v>18.98</v>
      </c>
      <c r="R24" s="57">
        <f t="shared" si="0"/>
        <v>18.98</v>
      </c>
      <c r="S24" s="61" t="s">
        <v>45</v>
      </c>
      <c r="T24" s="59"/>
      <c r="U24" s="59"/>
      <c r="V24" s="60"/>
    </row>
    <row r="25" ht="36" spans="2:22">
      <c r="B25" s="48" t="s">
        <v>2</v>
      </c>
      <c r="C25" s="49" t="s">
        <v>36</v>
      </c>
      <c r="D25" s="50" t="s">
        <v>90</v>
      </c>
      <c r="E25" s="50" t="s">
        <v>29</v>
      </c>
      <c r="F25" s="50" t="s">
        <v>31</v>
      </c>
      <c r="G25" s="50" t="s">
        <v>38</v>
      </c>
      <c r="H25" s="50" t="s">
        <v>91</v>
      </c>
      <c r="I25" s="50" t="s">
        <v>92</v>
      </c>
      <c r="J25" s="51">
        <v>1</v>
      </c>
      <c r="K25" s="48"/>
      <c r="L25" s="50"/>
      <c r="M25" s="52"/>
      <c r="N25" s="53"/>
      <c r="O25" s="54"/>
      <c r="P25" s="55">
        <f t="shared" si="1"/>
        <v>0</v>
      </c>
      <c r="Q25" s="56">
        <v>32.84</v>
      </c>
      <c r="R25" s="57">
        <f t="shared" si="0"/>
        <v>32.84</v>
      </c>
      <c r="S25" s="61" t="s">
        <v>45</v>
      </c>
      <c r="T25" s="59"/>
      <c r="U25" s="59"/>
      <c r="V25" s="60"/>
    </row>
    <row r="26" ht="36" spans="2:22">
      <c r="B26" s="48" t="s">
        <v>2</v>
      </c>
      <c r="C26" s="49" t="s">
        <v>54</v>
      </c>
      <c r="D26" s="50" t="s">
        <v>93</v>
      </c>
      <c r="E26" s="50" t="s">
        <v>29</v>
      </c>
      <c r="F26" s="50" t="s">
        <v>31</v>
      </c>
      <c r="G26" s="50" t="s">
        <v>38</v>
      </c>
      <c r="H26" s="50" t="s">
        <v>94</v>
      </c>
      <c r="I26" s="50" t="s">
        <v>95</v>
      </c>
      <c r="J26" s="51">
        <v>1</v>
      </c>
      <c r="K26" s="48"/>
      <c r="L26" s="50"/>
      <c r="M26" s="52"/>
      <c r="N26" s="53"/>
      <c r="O26" s="54"/>
      <c r="P26" s="55">
        <f t="shared" si="1"/>
        <v>0</v>
      </c>
      <c r="Q26" s="56">
        <v>29.37</v>
      </c>
      <c r="R26" s="57">
        <f t="shared" si="0"/>
        <v>29.37</v>
      </c>
      <c r="S26" s="61" t="s">
        <v>45</v>
      </c>
      <c r="T26" s="59"/>
      <c r="U26" s="59"/>
      <c r="V26" s="60"/>
    </row>
    <row r="27" ht="36" spans="2:22">
      <c r="B27" s="48" t="s">
        <v>2</v>
      </c>
      <c r="C27" s="49" t="s">
        <v>54</v>
      </c>
      <c r="D27" s="50" t="s">
        <v>96</v>
      </c>
      <c r="E27" s="50" t="s">
        <v>29</v>
      </c>
      <c r="F27" s="50" t="s">
        <v>31</v>
      </c>
      <c r="G27" s="50" t="s">
        <v>38</v>
      </c>
      <c r="H27" s="50" t="s">
        <v>97</v>
      </c>
      <c r="I27" s="49" t="s">
        <v>98</v>
      </c>
      <c r="J27" s="51">
        <v>1</v>
      </c>
      <c r="K27" s="48"/>
      <c r="L27" s="50"/>
      <c r="M27" s="52"/>
      <c r="N27" s="53"/>
      <c r="O27" s="54"/>
      <c r="P27" s="55">
        <f t="shared" si="1"/>
        <v>0</v>
      </c>
      <c r="Q27" s="56">
        <v>44.07</v>
      </c>
      <c r="R27" s="57">
        <f t="shared" si="0"/>
        <v>44.07</v>
      </c>
      <c r="S27" s="61" t="s">
        <v>45</v>
      </c>
      <c r="T27" s="59"/>
      <c r="U27" s="59"/>
      <c r="V27" s="60"/>
    </row>
    <row r="28" ht="36" spans="2:22">
      <c r="B28" s="48" t="s">
        <v>2</v>
      </c>
      <c r="C28" s="49" t="s">
        <v>36</v>
      </c>
      <c r="D28" s="50" t="s">
        <v>99</v>
      </c>
      <c r="E28" s="50" t="s">
        <v>29</v>
      </c>
      <c r="F28" s="50" t="s">
        <v>31</v>
      </c>
      <c r="G28" s="50" t="s">
        <v>38</v>
      </c>
      <c r="H28" s="50" t="s">
        <v>100</v>
      </c>
      <c r="I28" s="49" t="s">
        <v>101</v>
      </c>
      <c r="J28" s="51">
        <v>1</v>
      </c>
      <c r="K28" s="48"/>
      <c r="L28" s="50"/>
      <c r="M28" s="52"/>
      <c r="N28" s="53"/>
      <c r="O28" s="54"/>
      <c r="P28" s="55">
        <f t="shared" si="1"/>
        <v>0</v>
      </c>
      <c r="Q28" s="56">
        <v>165.48</v>
      </c>
      <c r="R28" s="57">
        <f t="shared" si="0"/>
        <v>165.48</v>
      </c>
      <c r="S28" s="63" t="s">
        <v>102</v>
      </c>
      <c r="T28" s="59"/>
      <c r="U28" s="59"/>
      <c r="V28" s="60"/>
    </row>
    <row r="29" ht="36" spans="2:22">
      <c r="B29" s="48" t="s">
        <v>2</v>
      </c>
      <c r="C29" s="49" t="s">
        <v>103</v>
      </c>
      <c r="D29" s="50" t="s">
        <v>104</v>
      </c>
      <c r="E29" s="50" t="s">
        <v>29</v>
      </c>
      <c r="F29" s="50" t="s">
        <v>31</v>
      </c>
      <c r="G29" s="50" t="s">
        <v>38</v>
      </c>
      <c r="H29" s="50" t="s">
        <v>105</v>
      </c>
      <c r="I29" s="49" t="s">
        <v>106</v>
      </c>
      <c r="J29" s="51">
        <v>1</v>
      </c>
      <c r="K29" s="48"/>
      <c r="L29" s="50"/>
      <c r="M29" s="52"/>
      <c r="N29" s="53"/>
      <c r="O29" s="54"/>
      <c r="P29" s="55">
        <f t="shared" si="1"/>
        <v>0</v>
      </c>
      <c r="Q29" s="56">
        <v>45.79</v>
      </c>
      <c r="R29" s="57">
        <f t="shared" si="0"/>
        <v>45.79</v>
      </c>
      <c r="S29" s="61" t="s">
        <v>45</v>
      </c>
      <c r="T29" s="59"/>
      <c r="U29" s="59"/>
      <c r="V29" s="60"/>
    </row>
    <row r="30" ht="36" spans="2:22">
      <c r="B30" s="48" t="s">
        <v>2</v>
      </c>
      <c r="C30" s="49" t="s">
        <v>67</v>
      </c>
      <c r="D30" s="50" t="s">
        <v>107</v>
      </c>
      <c r="E30" s="50" t="s">
        <v>29</v>
      </c>
      <c r="F30" s="50" t="s">
        <v>31</v>
      </c>
      <c r="G30" s="50" t="s">
        <v>38</v>
      </c>
      <c r="H30" s="50" t="s">
        <v>108</v>
      </c>
      <c r="I30" s="49" t="s">
        <v>109</v>
      </c>
      <c r="J30" s="51">
        <v>1</v>
      </c>
      <c r="K30" s="48"/>
      <c r="L30" s="50"/>
      <c r="M30" s="52"/>
      <c r="N30" s="53"/>
      <c r="O30" s="54"/>
      <c r="P30" s="55">
        <f t="shared" si="1"/>
        <v>0</v>
      </c>
      <c r="Q30" s="56">
        <v>54.59</v>
      </c>
      <c r="R30" s="57">
        <f t="shared" si="0"/>
        <v>54.59</v>
      </c>
      <c r="S30" s="61" t="s">
        <v>45</v>
      </c>
      <c r="T30" s="59"/>
      <c r="U30" s="59"/>
      <c r="V30" s="60"/>
    </row>
    <row r="31" ht="36" spans="2:22">
      <c r="B31" s="48" t="s">
        <v>2</v>
      </c>
      <c r="C31" s="49" t="s">
        <v>80</v>
      </c>
      <c r="D31" s="50" t="s">
        <v>110</v>
      </c>
      <c r="E31" s="50" t="s">
        <v>29</v>
      </c>
      <c r="F31" s="50" t="s">
        <v>31</v>
      </c>
      <c r="G31" s="50" t="s">
        <v>32</v>
      </c>
      <c r="H31" s="50" t="s">
        <v>111</v>
      </c>
      <c r="I31" s="49" t="s">
        <v>112</v>
      </c>
      <c r="J31" s="51">
        <v>1</v>
      </c>
      <c r="K31" s="48"/>
      <c r="L31" s="50"/>
      <c r="M31" s="52"/>
      <c r="N31" s="53"/>
      <c r="O31" s="54"/>
      <c r="P31" s="55">
        <f t="shared" si="1"/>
        <v>0</v>
      </c>
      <c r="Q31" s="56">
        <v>10.99</v>
      </c>
      <c r="R31" s="57">
        <f t="shared" si="0"/>
        <v>10.99</v>
      </c>
      <c r="S31" s="61" t="s">
        <v>45</v>
      </c>
      <c r="T31" s="59"/>
      <c r="U31" s="59"/>
      <c r="V31" s="60"/>
    </row>
    <row r="32" ht="36" spans="2:22">
      <c r="B32" s="48" t="s">
        <v>2</v>
      </c>
      <c r="C32" s="49" t="s">
        <v>29</v>
      </c>
      <c r="D32" s="50" t="s">
        <v>113</v>
      </c>
      <c r="E32" s="50" t="s">
        <v>29</v>
      </c>
      <c r="F32" s="50" t="s">
        <v>31</v>
      </c>
      <c r="G32" s="50" t="s">
        <v>38</v>
      </c>
      <c r="H32" s="50" t="s">
        <v>114</v>
      </c>
      <c r="I32" s="49" t="s">
        <v>115</v>
      </c>
      <c r="J32" s="51">
        <v>1</v>
      </c>
      <c r="K32" s="48"/>
      <c r="L32" s="50"/>
      <c r="M32" s="52"/>
      <c r="N32" s="53"/>
      <c r="O32" s="54"/>
      <c r="P32" s="55">
        <f t="shared" si="1"/>
        <v>0</v>
      </c>
      <c r="Q32" s="56">
        <v>323.96</v>
      </c>
      <c r="R32" s="57">
        <f t="shared" si="0"/>
        <v>323.96</v>
      </c>
      <c r="S32" s="64" t="s">
        <v>116</v>
      </c>
      <c r="T32" s="59"/>
      <c r="U32" s="59"/>
      <c r="V32" s="60"/>
    </row>
    <row r="33" ht="36" spans="2:22">
      <c r="B33" s="48" t="s">
        <v>2</v>
      </c>
      <c r="C33" s="49" t="s">
        <v>29</v>
      </c>
      <c r="D33" s="50" t="s">
        <v>117</v>
      </c>
      <c r="E33" s="50" t="s">
        <v>29</v>
      </c>
      <c r="F33" s="50" t="s">
        <v>31</v>
      </c>
      <c r="G33" s="50" t="s">
        <v>32</v>
      </c>
      <c r="H33" s="50" t="s">
        <v>118</v>
      </c>
      <c r="I33" s="49" t="s">
        <v>119</v>
      </c>
      <c r="J33" s="51">
        <v>1</v>
      </c>
      <c r="K33" s="48"/>
      <c r="L33" s="50"/>
      <c r="M33" s="52"/>
      <c r="N33" s="53"/>
      <c r="O33" s="54"/>
      <c r="P33" s="55"/>
      <c r="Q33" s="56">
        <v>13.76</v>
      </c>
      <c r="R33" s="57">
        <f t="shared" si="0"/>
        <v>13.76</v>
      </c>
      <c r="S33" s="61" t="s">
        <v>45</v>
      </c>
      <c r="T33" s="59"/>
      <c r="U33" s="59"/>
      <c r="V33" s="60"/>
    </row>
    <row r="34" ht="36" spans="2:22">
      <c r="B34" s="48" t="s">
        <v>2</v>
      </c>
      <c r="C34" s="49" t="s">
        <v>29</v>
      </c>
      <c r="D34" s="49" t="s">
        <v>120</v>
      </c>
      <c r="E34" s="50" t="s">
        <v>29</v>
      </c>
      <c r="F34" s="50" t="s">
        <v>31</v>
      </c>
      <c r="G34" s="50" t="s">
        <v>38</v>
      </c>
      <c r="H34" s="50" t="s">
        <v>121</v>
      </c>
      <c r="I34" s="50" t="s">
        <v>122</v>
      </c>
      <c r="J34" s="51">
        <v>1</v>
      </c>
      <c r="K34" s="48"/>
      <c r="L34" s="50"/>
      <c r="M34" s="52"/>
      <c r="N34" s="48"/>
      <c r="O34" s="50"/>
      <c r="P34" s="55"/>
      <c r="Q34" s="56">
        <v>18.39</v>
      </c>
      <c r="R34" s="57">
        <f t="shared" si="0"/>
        <v>18.39</v>
      </c>
      <c r="S34" s="61" t="s">
        <v>45</v>
      </c>
      <c r="T34" s="59"/>
      <c r="U34" s="59"/>
      <c r="V34" s="60"/>
    </row>
    <row r="35" ht="36" spans="2:22">
      <c r="B35" s="48" t="s">
        <v>2</v>
      </c>
      <c r="C35" s="50" t="s">
        <v>67</v>
      </c>
      <c r="D35" s="50" t="s">
        <v>123</v>
      </c>
      <c r="E35" s="50" t="s">
        <v>29</v>
      </c>
      <c r="F35" s="50" t="s">
        <v>31</v>
      </c>
      <c r="G35" s="50" t="s">
        <v>38</v>
      </c>
      <c r="H35" s="50" t="s">
        <v>124</v>
      </c>
      <c r="I35" s="50" t="s">
        <v>125</v>
      </c>
      <c r="J35" s="51">
        <v>1</v>
      </c>
      <c r="K35" s="48"/>
      <c r="L35" s="50"/>
      <c r="M35" s="52"/>
      <c r="N35" s="48"/>
      <c r="O35" s="50"/>
      <c r="P35" s="52"/>
      <c r="Q35" s="56">
        <v>23.69</v>
      </c>
      <c r="R35" s="57">
        <f t="shared" si="0"/>
        <v>23.69</v>
      </c>
      <c r="S35" s="61" t="s">
        <v>45</v>
      </c>
      <c r="T35" s="59"/>
      <c r="U35" s="59"/>
      <c r="V35" s="60"/>
    </row>
    <row r="36" ht="36" spans="2:22">
      <c r="B36" s="48" t="s">
        <v>2</v>
      </c>
      <c r="C36" s="50" t="s">
        <v>54</v>
      </c>
      <c r="D36" s="50" t="s">
        <v>126</v>
      </c>
      <c r="E36" s="50" t="s">
        <v>29</v>
      </c>
      <c r="F36" s="50" t="s">
        <v>31</v>
      </c>
      <c r="G36" s="50" t="s">
        <v>38</v>
      </c>
      <c r="H36" s="50" t="s">
        <v>127</v>
      </c>
      <c r="I36" s="50" t="s">
        <v>128</v>
      </c>
      <c r="J36" s="51">
        <v>1</v>
      </c>
      <c r="K36" s="48"/>
      <c r="L36" s="50"/>
      <c r="M36" s="52"/>
      <c r="N36" s="48"/>
      <c r="O36" s="50"/>
      <c r="P36" s="52"/>
      <c r="Q36" s="56">
        <v>46.41</v>
      </c>
      <c r="R36" s="57">
        <f t="shared" si="0"/>
        <v>46.41</v>
      </c>
      <c r="S36" s="61" t="s">
        <v>45</v>
      </c>
      <c r="T36" s="59"/>
      <c r="U36" s="59"/>
      <c r="V36" s="60"/>
    </row>
    <row r="37" ht="36" spans="2:22">
      <c r="B37" s="48" t="s">
        <v>2</v>
      </c>
      <c r="C37" s="50" t="s">
        <v>54</v>
      </c>
      <c r="D37" s="50" t="s">
        <v>129</v>
      </c>
      <c r="E37" s="50" t="s">
        <v>29</v>
      </c>
      <c r="F37" s="50" t="s">
        <v>31</v>
      </c>
      <c r="G37" s="50" t="s">
        <v>38</v>
      </c>
      <c r="H37" s="50" t="s">
        <v>130</v>
      </c>
      <c r="I37" s="50" t="s">
        <v>131</v>
      </c>
      <c r="J37" s="51">
        <v>1</v>
      </c>
      <c r="K37" s="48"/>
      <c r="L37" s="50"/>
      <c r="M37" s="52"/>
      <c r="N37" s="48"/>
      <c r="O37" s="50"/>
      <c r="P37" s="52"/>
      <c r="Q37" s="56">
        <v>21.95</v>
      </c>
      <c r="R37" s="57">
        <f t="shared" si="0"/>
        <v>21.95</v>
      </c>
      <c r="S37" s="61" t="s">
        <v>45</v>
      </c>
      <c r="T37" s="59"/>
      <c r="U37" s="59"/>
      <c r="V37" s="60"/>
    </row>
    <row r="38" ht="36" spans="2:22">
      <c r="B38" s="48" t="s">
        <v>2</v>
      </c>
      <c r="C38" s="50" t="s">
        <v>67</v>
      </c>
      <c r="D38" s="50" t="s">
        <v>132</v>
      </c>
      <c r="E38" s="50" t="s">
        <v>29</v>
      </c>
      <c r="F38" s="50" t="s">
        <v>31</v>
      </c>
      <c r="G38" s="50" t="s">
        <v>38</v>
      </c>
      <c r="H38" s="50" t="s">
        <v>133</v>
      </c>
      <c r="I38" s="50" t="s">
        <v>134</v>
      </c>
      <c r="J38" s="51">
        <v>2</v>
      </c>
      <c r="K38" s="48"/>
      <c r="L38" s="50"/>
      <c r="M38" s="52"/>
      <c r="N38" s="48"/>
      <c r="O38" s="50"/>
      <c r="P38" s="52"/>
      <c r="Q38" s="56">
        <v>23.7</v>
      </c>
      <c r="R38" s="57">
        <f t="shared" si="0"/>
        <v>47.4</v>
      </c>
      <c r="S38" s="61" t="s">
        <v>45</v>
      </c>
      <c r="T38" s="59"/>
      <c r="U38" s="59"/>
      <c r="V38" s="60"/>
    </row>
    <row r="39" ht="36" spans="2:22">
      <c r="B39" s="48" t="s">
        <v>2</v>
      </c>
      <c r="C39" s="50" t="s">
        <v>54</v>
      </c>
      <c r="D39" s="50" t="s">
        <v>135</v>
      </c>
      <c r="E39" s="50" t="s">
        <v>29</v>
      </c>
      <c r="F39" s="50" t="s">
        <v>31</v>
      </c>
      <c r="G39" s="50" t="s">
        <v>32</v>
      </c>
      <c r="H39" s="50" t="s">
        <v>136</v>
      </c>
      <c r="I39" s="50" t="s">
        <v>137</v>
      </c>
      <c r="J39" s="51">
        <v>2</v>
      </c>
      <c r="K39" s="48"/>
      <c r="L39" s="50"/>
      <c r="M39" s="52"/>
      <c r="N39" s="48"/>
      <c r="O39" s="50"/>
      <c r="P39" s="52"/>
      <c r="Q39" s="56">
        <v>0.6</v>
      </c>
      <c r="R39" s="57">
        <f t="shared" si="0"/>
        <v>1.2</v>
      </c>
      <c r="S39" s="61" t="s">
        <v>35</v>
      </c>
      <c r="T39" s="59"/>
      <c r="U39" s="59"/>
      <c r="V39" s="60"/>
    </row>
    <row r="40" ht="36" spans="2:22">
      <c r="B40" s="48" t="s">
        <v>2</v>
      </c>
      <c r="C40" s="50" t="s">
        <v>54</v>
      </c>
      <c r="D40" s="50" t="s">
        <v>138</v>
      </c>
      <c r="E40" s="50" t="s">
        <v>29</v>
      </c>
      <c r="F40" s="50" t="s">
        <v>31</v>
      </c>
      <c r="G40" s="50" t="s">
        <v>32</v>
      </c>
      <c r="H40" s="50" t="s">
        <v>139</v>
      </c>
      <c r="I40" s="50" t="s">
        <v>140</v>
      </c>
      <c r="J40" s="51">
        <v>1</v>
      </c>
      <c r="K40" s="48"/>
      <c r="L40" s="50"/>
      <c r="M40" s="52"/>
      <c r="N40" s="48"/>
      <c r="O40" s="50"/>
      <c r="P40" s="52"/>
      <c r="Q40" s="56">
        <v>6.32</v>
      </c>
      <c r="R40" s="57">
        <f t="shared" si="0"/>
        <v>6.32</v>
      </c>
      <c r="S40" s="61" t="s">
        <v>35</v>
      </c>
      <c r="T40" s="59"/>
      <c r="U40" s="59"/>
      <c r="V40" s="60"/>
    </row>
    <row r="41" ht="36" spans="2:22">
      <c r="B41" s="48" t="s">
        <v>2</v>
      </c>
      <c r="C41" s="50" t="s">
        <v>54</v>
      </c>
      <c r="D41" s="50" t="s">
        <v>141</v>
      </c>
      <c r="E41" s="50" t="s">
        <v>29</v>
      </c>
      <c r="F41" s="50" t="s">
        <v>31</v>
      </c>
      <c r="G41" s="50" t="s">
        <v>38</v>
      </c>
      <c r="H41" s="50" t="s">
        <v>142</v>
      </c>
      <c r="I41" s="50" t="s">
        <v>143</v>
      </c>
      <c r="J41" s="51">
        <v>2</v>
      </c>
      <c r="K41" s="48"/>
      <c r="L41" s="50"/>
      <c r="M41" s="52"/>
      <c r="N41" s="48"/>
      <c r="O41" s="50"/>
      <c r="P41" s="52"/>
      <c r="Q41" s="56">
        <v>4.54</v>
      </c>
      <c r="R41" s="57">
        <f t="shared" si="0"/>
        <v>9.08</v>
      </c>
      <c r="S41" s="61" t="s">
        <v>35</v>
      </c>
      <c r="T41" s="59"/>
      <c r="U41" s="59"/>
      <c r="V41" s="60"/>
    </row>
    <row r="42" ht="36" spans="2:22">
      <c r="B42" s="48" t="s">
        <v>2</v>
      </c>
      <c r="C42" s="50" t="s">
        <v>54</v>
      </c>
      <c r="D42" s="50" t="s">
        <v>144</v>
      </c>
      <c r="E42" s="50" t="s">
        <v>29</v>
      </c>
      <c r="F42" s="50" t="s">
        <v>31</v>
      </c>
      <c r="G42" s="50" t="s">
        <v>32</v>
      </c>
      <c r="H42" s="50" t="s">
        <v>145</v>
      </c>
      <c r="I42" s="50" t="s">
        <v>146</v>
      </c>
      <c r="J42" s="51">
        <v>1</v>
      </c>
      <c r="K42" s="48"/>
      <c r="L42" s="50"/>
      <c r="M42" s="52"/>
      <c r="N42" s="48"/>
      <c r="O42" s="50"/>
      <c r="P42" s="52"/>
      <c r="Q42" s="56">
        <v>5.56</v>
      </c>
      <c r="R42" s="57">
        <f t="shared" si="0"/>
        <v>5.56</v>
      </c>
      <c r="S42" s="61" t="s">
        <v>35</v>
      </c>
      <c r="T42" s="59"/>
      <c r="U42" s="59"/>
      <c r="V42" s="60"/>
    </row>
    <row r="43" ht="36" spans="2:22">
      <c r="B43" s="48" t="s">
        <v>2</v>
      </c>
      <c r="C43" s="50" t="s">
        <v>67</v>
      </c>
      <c r="D43" s="50" t="s">
        <v>147</v>
      </c>
      <c r="E43" s="50" t="s">
        <v>29</v>
      </c>
      <c r="F43" s="50" t="s">
        <v>31</v>
      </c>
      <c r="G43" s="50" t="s">
        <v>38</v>
      </c>
      <c r="H43" s="50" t="s">
        <v>148</v>
      </c>
      <c r="I43" s="50" t="s">
        <v>149</v>
      </c>
      <c r="J43" s="51">
        <v>3</v>
      </c>
      <c r="K43" s="48"/>
      <c r="L43" s="50"/>
      <c r="M43" s="52"/>
      <c r="N43" s="48"/>
      <c r="O43" s="50"/>
      <c r="P43" s="52"/>
      <c r="Q43" s="56">
        <v>15.95</v>
      </c>
      <c r="R43" s="57">
        <f t="shared" si="0"/>
        <v>47.85</v>
      </c>
      <c r="S43" s="61" t="s">
        <v>45</v>
      </c>
      <c r="T43" s="59"/>
      <c r="U43" s="59"/>
      <c r="V43" s="60"/>
    </row>
    <row r="44" ht="36" spans="2:22">
      <c r="B44" s="48" t="s">
        <v>2</v>
      </c>
      <c r="C44" s="50" t="s">
        <v>54</v>
      </c>
      <c r="D44" s="50" t="s">
        <v>150</v>
      </c>
      <c r="E44" s="50" t="s">
        <v>29</v>
      </c>
      <c r="F44" s="50" t="s">
        <v>31</v>
      </c>
      <c r="G44" s="50" t="s">
        <v>32</v>
      </c>
      <c r="H44" s="50" t="s">
        <v>151</v>
      </c>
      <c r="I44" s="50" t="s">
        <v>152</v>
      </c>
      <c r="J44" s="51">
        <v>3</v>
      </c>
      <c r="K44" s="48"/>
      <c r="L44" s="50"/>
      <c r="M44" s="52"/>
      <c r="N44" s="48"/>
      <c r="O44" s="50"/>
      <c r="P44" s="52"/>
      <c r="Q44" s="56">
        <v>1.53</v>
      </c>
      <c r="R44" s="57">
        <f t="shared" si="0"/>
        <v>4.59</v>
      </c>
      <c r="S44" s="61" t="s">
        <v>35</v>
      </c>
      <c r="T44" s="59"/>
      <c r="U44" s="59"/>
      <c r="V44" s="60"/>
    </row>
    <row r="45" ht="36" spans="2:22">
      <c r="B45" s="48" t="s">
        <v>2</v>
      </c>
      <c r="C45" s="50" t="s">
        <v>54</v>
      </c>
      <c r="D45" s="50" t="s">
        <v>153</v>
      </c>
      <c r="E45" s="50" t="s">
        <v>29</v>
      </c>
      <c r="F45" s="50" t="s">
        <v>31</v>
      </c>
      <c r="G45" s="50" t="s">
        <v>32</v>
      </c>
      <c r="H45" s="50" t="s">
        <v>154</v>
      </c>
      <c r="I45" s="50" t="s">
        <v>155</v>
      </c>
      <c r="J45" s="51">
        <v>1</v>
      </c>
      <c r="K45" s="48"/>
      <c r="L45" s="50"/>
      <c r="M45" s="52"/>
      <c r="N45" s="48"/>
      <c r="O45" s="50"/>
      <c r="P45" s="52"/>
      <c r="Q45" s="56">
        <v>4.92</v>
      </c>
      <c r="R45" s="57">
        <f t="shared" si="0"/>
        <v>4.92</v>
      </c>
      <c r="S45" s="61" t="s">
        <v>35</v>
      </c>
      <c r="T45" s="59"/>
      <c r="U45" s="59"/>
      <c r="V45" s="60"/>
    </row>
    <row r="46" ht="36" spans="2:22">
      <c r="B46" s="48" t="s">
        <v>2</v>
      </c>
      <c r="C46" s="50" t="s">
        <v>54</v>
      </c>
      <c r="D46" s="50" t="s">
        <v>156</v>
      </c>
      <c r="E46" s="50" t="s">
        <v>29</v>
      </c>
      <c r="F46" s="50" t="s">
        <v>31</v>
      </c>
      <c r="G46" s="50" t="s">
        <v>32</v>
      </c>
      <c r="H46" s="50" t="s">
        <v>157</v>
      </c>
      <c r="I46" s="50" t="s">
        <v>158</v>
      </c>
      <c r="J46" s="51">
        <v>2</v>
      </c>
      <c r="K46" s="48"/>
      <c r="L46" s="50"/>
      <c r="M46" s="52"/>
      <c r="N46" s="48"/>
      <c r="O46" s="50"/>
      <c r="P46" s="52"/>
      <c r="Q46" s="56">
        <v>0.42</v>
      </c>
      <c r="R46" s="57">
        <f t="shared" si="0"/>
        <v>0.84</v>
      </c>
      <c r="S46" s="61" t="s">
        <v>35</v>
      </c>
      <c r="T46" s="59"/>
      <c r="U46" s="59"/>
      <c r="V46" s="60"/>
    </row>
    <row r="47" ht="36" spans="2:22">
      <c r="B47" s="48" t="s">
        <v>2</v>
      </c>
      <c r="C47" s="50" t="s">
        <v>54</v>
      </c>
      <c r="D47" s="50" t="s">
        <v>159</v>
      </c>
      <c r="E47" s="50" t="s">
        <v>29</v>
      </c>
      <c r="F47" s="50" t="s">
        <v>31</v>
      </c>
      <c r="G47" s="50" t="s">
        <v>32</v>
      </c>
      <c r="H47" s="50" t="s">
        <v>160</v>
      </c>
      <c r="I47" s="50" t="s">
        <v>161</v>
      </c>
      <c r="J47" s="51">
        <v>5</v>
      </c>
      <c r="K47" s="48"/>
      <c r="L47" s="50"/>
      <c r="M47" s="52"/>
      <c r="N47" s="48"/>
      <c r="O47" s="50"/>
      <c r="P47" s="52"/>
      <c r="Q47" s="56">
        <v>0.19</v>
      </c>
      <c r="R47" s="57">
        <f t="shared" si="0"/>
        <v>0.95</v>
      </c>
      <c r="S47" s="61" t="s">
        <v>35</v>
      </c>
      <c r="T47" s="59"/>
      <c r="U47" s="59"/>
      <c r="V47" s="60"/>
    </row>
    <row r="48" ht="36" spans="2:22">
      <c r="B48" s="48" t="s">
        <v>2</v>
      </c>
      <c r="C48" s="50" t="s">
        <v>29</v>
      </c>
      <c r="D48" s="50" t="s">
        <v>162</v>
      </c>
      <c r="E48" s="50" t="s">
        <v>29</v>
      </c>
      <c r="F48" s="50" t="s">
        <v>31</v>
      </c>
      <c r="G48" s="50" t="s">
        <v>38</v>
      </c>
      <c r="H48" s="50" t="s">
        <v>163</v>
      </c>
      <c r="I48" s="50" t="s">
        <v>164</v>
      </c>
      <c r="J48" s="51">
        <v>1</v>
      </c>
      <c r="K48" s="48"/>
      <c r="L48" s="50"/>
      <c r="M48" s="52"/>
      <c r="N48" s="48"/>
      <c r="O48" s="50"/>
      <c r="P48" s="52"/>
      <c r="Q48" s="56">
        <v>93.98</v>
      </c>
      <c r="R48" s="57">
        <f t="shared" si="0"/>
        <v>93.98</v>
      </c>
      <c r="S48" s="61" t="s">
        <v>45</v>
      </c>
      <c r="T48" s="59"/>
      <c r="U48" s="59"/>
      <c r="V48" s="60"/>
    </row>
    <row r="49" ht="36" spans="2:22">
      <c r="B49" s="48" t="s">
        <v>2</v>
      </c>
      <c r="C49" s="50" t="s">
        <v>29</v>
      </c>
      <c r="D49" s="50" t="s">
        <v>165</v>
      </c>
      <c r="E49" s="50" t="s">
        <v>29</v>
      </c>
      <c r="F49" s="50" t="s">
        <v>31</v>
      </c>
      <c r="G49" s="50" t="s">
        <v>38</v>
      </c>
      <c r="H49" s="50" t="s">
        <v>166</v>
      </c>
      <c r="I49" s="50" t="s">
        <v>167</v>
      </c>
      <c r="J49" s="51">
        <v>1</v>
      </c>
      <c r="K49" s="48"/>
      <c r="L49" s="50"/>
      <c r="M49" s="52"/>
      <c r="N49" s="48"/>
      <c r="O49" s="50"/>
      <c r="P49" s="52"/>
      <c r="Q49" s="56">
        <v>13.99</v>
      </c>
      <c r="R49" s="57">
        <f t="shared" si="0"/>
        <v>13.99</v>
      </c>
      <c r="S49" s="61" t="s">
        <v>45</v>
      </c>
      <c r="T49" s="59"/>
      <c r="U49" s="59"/>
      <c r="V49" s="60"/>
    </row>
    <row r="50" ht="36" spans="2:22">
      <c r="B50" s="48" t="s">
        <v>2</v>
      </c>
      <c r="C50" s="50" t="s">
        <v>80</v>
      </c>
      <c r="D50" s="50" t="s">
        <v>168</v>
      </c>
      <c r="E50" s="50" t="s">
        <v>29</v>
      </c>
      <c r="F50" s="50" t="s">
        <v>31</v>
      </c>
      <c r="G50" s="50" t="s">
        <v>38</v>
      </c>
      <c r="H50" s="50" t="s">
        <v>169</v>
      </c>
      <c r="I50" s="50" t="s">
        <v>170</v>
      </c>
      <c r="J50" s="51">
        <v>1</v>
      </c>
      <c r="K50" s="48"/>
      <c r="L50" s="50"/>
      <c r="M50" s="52"/>
      <c r="N50" s="48"/>
      <c r="O50" s="50"/>
      <c r="P50" s="52"/>
      <c r="Q50" s="56">
        <v>6.99</v>
      </c>
      <c r="R50" s="57">
        <f t="shared" si="0"/>
        <v>6.99</v>
      </c>
      <c r="S50" s="61" t="s">
        <v>45</v>
      </c>
      <c r="T50" s="59"/>
      <c r="U50" s="59"/>
      <c r="V50" s="60"/>
    </row>
    <row r="51" ht="36" spans="2:22">
      <c r="B51" s="48" t="s">
        <v>2</v>
      </c>
      <c r="C51" s="50" t="s">
        <v>29</v>
      </c>
      <c r="D51" s="50" t="s">
        <v>171</v>
      </c>
      <c r="E51" s="50" t="s">
        <v>29</v>
      </c>
      <c r="F51" s="50" t="s">
        <v>31</v>
      </c>
      <c r="G51" s="50" t="s">
        <v>38</v>
      </c>
      <c r="H51" s="50" t="s">
        <v>172</v>
      </c>
      <c r="I51" s="50" t="s">
        <v>173</v>
      </c>
      <c r="J51" s="51">
        <v>1</v>
      </c>
      <c r="K51" s="48"/>
      <c r="L51" s="50"/>
      <c r="M51" s="52"/>
      <c r="N51" s="48"/>
      <c r="O51" s="50"/>
      <c r="P51" s="52"/>
      <c r="Q51" s="56">
        <v>14.87</v>
      </c>
      <c r="R51" s="57">
        <f t="shared" si="0"/>
        <v>14.87</v>
      </c>
      <c r="S51" s="61" t="s">
        <v>45</v>
      </c>
      <c r="T51" s="59"/>
      <c r="U51" s="59"/>
      <c r="V51" s="60"/>
    </row>
    <row r="52" ht="36" spans="2:22">
      <c r="B52" s="48" t="s">
        <v>2</v>
      </c>
      <c r="C52" s="50" t="s">
        <v>36</v>
      </c>
      <c r="D52" s="50" t="s">
        <v>174</v>
      </c>
      <c r="E52" s="50" t="s">
        <v>29</v>
      </c>
      <c r="F52" s="50" t="s">
        <v>31</v>
      </c>
      <c r="G52" s="50" t="s">
        <v>32</v>
      </c>
      <c r="H52" s="50" t="s">
        <v>175</v>
      </c>
      <c r="I52" s="50" t="s">
        <v>176</v>
      </c>
      <c r="J52" s="51">
        <v>1</v>
      </c>
      <c r="K52" s="48"/>
      <c r="L52" s="50"/>
      <c r="M52" s="52"/>
      <c r="N52" s="48"/>
      <c r="O52" s="50"/>
      <c r="P52" s="52"/>
      <c r="Q52" s="56">
        <v>32.99</v>
      </c>
      <c r="R52" s="57">
        <f t="shared" si="0"/>
        <v>32.99</v>
      </c>
      <c r="S52" s="61" t="s">
        <v>45</v>
      </c>
      <c r="T52" s="59"/>
      <c r="U52" s="59"/>
      <c r="V52" s="60"/>
    </row>
    <row r="53" ht="36" spans="2:22">
      <c r="B53" s="65" t="s">
        <v>2</v>
      </c>
      <c r="C53" s="66" t="s">
        <v>36</v>
      </c>
      <c r="D53" s="66" t="s">
        <v>177</v>
      </c>
      <c r="E53" s="66" t="s">
        <v>29</v>
      </c>
      <c r="F53" s="66" t="s">
        <v>31</v>
      </c>
      <c r="G53" s="66" t="s">
        <v>32</v>
      </c>
      <c r="H53" s="66" t="s">
        <v>178</v>
      </c>
      <c r="I53" s="66" t="s">
        <v>179</v>
      </c>
      <c r="J53" s="67">
        <v>1</v>
      </c>
      <c r="K53" s="65"/>
      <c r="L53" s="66"/>
      <c r="M53" s="68"/>
      <c r="N53" s="65"/>
      <c r="O53" s="66"/>
      <c r="P53" s="68"/>
      <c r="Q53" s="69">
        <v>64.99</v>
      </c>
      <c r="R53" s="70">
        <f t="shared" si="0"/>
        <v>64.99</v>
      </c>
      <c r="S53" s="61" t="s">
        <v>45</v>
      </c>
      <c r="T53" s="71"/>
      <c r="U53" s="71"/>
      <c r="V53" s="72"/>
    </row>
    <row r="54" ht="17.6" spans="2:22">
      <c r="B54" s="73"/>
      <c r="C54" s="73"/>
      <c r="D54" s="73"/>
      <c r="E54" s="73"/>
      <c r="F54" s="73"/>
      <c r="G54" s="73"/>
      <c r="H54" s="73"/>
      <c r="I54" s="73"/>
      <c r="J54" s="73"/>
      <c r="K54" s="73"/>
      <c r="L54" s="73"/>
      <c r="M54" s="73"/>
      <c r="N54" s="73"/>
      <c r="O54" s="73"/>
      <c r="P54" s="73"/>
      <c r="Q54" s="73"/>
      <c r="R54" s="73"/>
      <c r="S54"/>
      <c r="T54"/>
      <c r="U54"/>
      <c r="V54"/>
    </row>
    <row r="55" ht="23.2" spans="2:22">
      <c r="B55" s="73"/>
      <c r="C55" s="73"/>
      <c r="D55" s="73"/>
      <c r="E55" s="73"/>
      <c r="F55" s="73"/>
      <c r="G55" s="73"/>
      <c r="H55" s="73"/>
      <c r="I55" s="73"/>
      <c r="J55" s="73"/>
      <c r="K55" s="73"/>
      <c r="L55" s="73"/>
      <c r="M55" s="73"/>
      <c r="N55" s="73"/>
      <c r="O55" s="73"/>
      <c r="P55" s="74" t="s">
        <v>180</v>
      </c>
      <c r="Q55" s="75"/>
      <c r="R55" s="74" t="s">
        <v>180</v>
      </c>
      <c r="S55"/>
      <c r="T55"/>
      <c r="U55"/>
      <c r="V55"/>
    </row>
    <row r="56" ht="23.2" spans="2:22">
      <c r="B56" s="73"/>
      <c r="C56" s="73"/>
      <c r="D56" s="73"/>
      <c r="E56" s="73"/>
      <c r="F56" s="73"/>
      <c r="G56" s="73"/>
      <c r="H56" s="73"/>
      <c r="I56" s="73"/>
      <c r="J56" s="73"/>
      <c r="K56" s="73"/>
      <c r="L56" s="73"/>
      <c r="M56" s="73"/>
      <c r="N56" s="73"/>
      <c r="O56" s="73"/>
      <c r="P56" s="75">
        <f>SUM(P8:P53)</f>
        <v>0</v>
      </c>
      <c r="Q56" s="75"/>
      <c r="R56" s="76">
        <f>SUM(R8:R53)</f>
        <v>1901.81</v>
      </c>
      <c r="S56"/>
      <c r="T56"/>
      <c r="U56"/>
      <c r="V56"/>
    </row>
    <row r="57" spans="2:22">
      <c r="B57"/>
      <c r="C57"/>
      <c r="D57"/>
      <c r="E57" s="77"/>
      <c r="F57" s="77"/>
      <c r="G57"/>
      <c r="H57"/>
      <c r="I57"/>
      <c r="J57"/>
      <c r="K57"/>
      <c r="L57"/>
      <c r="M57"/>
      <c r="N57"/>
      <c r="O57"/>
      <c r="P57"/>
      <c r="Q57"/>
      <c r="R57"/>
      <c r="S57"/>
      <c r="T57"/>
      <c r="U57"/>
      <c r="V57"/>
    </row>
    <row r="58" spans="2:22">
      <c r="B58"/>
      <c r="C58"/>
      <c r="D58"/>
      <c r="E58" s="77"/>
      <c r="F58" s="77"/>
      <c r="G58"/>
      <c r="H58"/>
      <c r="I58"/>
      <c r="J58"/>
      <c r="K58"/>
      <c r="L58"/>
      <c r="M58"/>
      <c r="N58"/>
      <c r="O58"/>
      <c r="P58"/>
      <c r="Q58"/>
      <c r="R58"/>
      <c r="S58"/>
      <c r="T58"/>
      <c r="U58"/>
      <c r="V58"/>
    </row>
    <row r="59" spans="2:22">
      <c r="B59"/>
      <c r="C59"/>
      <c r="D59"/>
      <c r="E59" s="77"/>
      <c r="F59" s="77"/>
      <c r="G59"/>
      <c r="H59"/>
      <c r="I59"/>
      <c r="J59"/>
      <c r="K59"/>
      <c r="L59"/>
      <c r="M59"/>
      <c r="N59"/>
      <c r="O59"/>
      <c r="P59"/>
      <c r="Q59"/>
      <c r="R59"/>
      <c r="S59"/>
      <c r="T59"/>
      <c r="U59"/>
      <c r="V59"/>
    </row>
    <row r="60" spans="2:22">
      <c r="B60"/>
      <c r="C60"/>
      <c r="D60"/>
      <c r="E60" s="77"/>
      <c r="F60" s="77"/>
      <c r="G60"/>
      <c r="H60"/>
      <c r="I60"/>
      <c r="J60"/>
      <c r="K60"/>
      <c r="L60"/>
      <c r="M60"/>
      <c r="N60"/>
      <c r="O60"/>
      <c r="P60"/>
      <c r="Q60"/>
      <c r="R60"/>
      <c r="S60"/>
      <c r="T60"/>
      <c r="U60"/>
      <c r="V60"/>
    </row>
    <row r="61" spans="2:22">
      <c r="B61"/>
      <c r="C61"/>
      <c r="D61"/>
      <c r="E61" s="77"/>
      <c r="F61" s="77"/>
      <c r="G61"/>
      <c r="H61"/>
      <c r="I61"/>
      <c r="J61"/>
      <c r="K61"/>
      <c r="L61"/>
      <c r="M61"/>
      <c r="N61"/>
      <c r="O61"/>
      <c r="P61"/>
      <c r="Q61"/>
      <c r="R61"/>
      <c r="S61"/>
      <c r="T61"/>
      <c r="U61"/>
      <c r="V61"/>
    </row>
    <row r="62" spans="2:22">
      <c r="B62"/>
      <c r="C62"/>
      <c r="D62"/>
      <c r="E62" s="77"/>
      <c r="F62" s="77"/>
      <c r="G62"/>
      <c r="H62"/>
      <c r="I62"/>
      <c r="J62"/>
      <c r="K62"/>
      <c r="L62"/>
      <c r="M62"/>
      <c r="N62"/>
      <c r="O62"/>
      <c r="P62"/>
      <c r="Q62"/>
      <c r="R62"/>
      <c r="S62"/>
      <c r="T62"/>
      <c r="U62"/>
      <c r="V62"/>
    </row>
    <row r="63" spans="2:22">
      <c r="B63"/>
      <c r="C63"/>
      <c r="D63"/>
      <c r="E63" s="77"/>
      <c r="F63" s="77"/>
      <c r="G63"/>
      <c r="H63"/>
      <c r="I63"/>
      <c r="J63"/>
      <c r="K63"/>
      <c r="L63"/>
      <c r="M63"/>
      <c r="N63"/>
      <c r="O63"/>
      <c r="P63"/>
      <c r="Q63"/>
      <c r="R63"/>
      <c r="S63"/>
      <c r="T63"/>
      <c r="U63"/>
      <c r="V63"/>
    </row>
    <row r="64" spans="2:22">
      <c r="B64"/>
      <c r="C64"/>
      <c r="D64"/>
      <c r="E64" s="77"/>
      <c r="F64" s="77"/>
      <c r="G64"/>
      <c r="H64"/>
      <c r="I64"/>
      <c r="J64"/>
      <c r="K64"/>
      <c r="L64"/>
      <c r="M64"/>
      <c r="N64"/>
      <c r="O64"/>
      <c r="P64"/>
      <c r="Q64"/>
      <c r="R64"/>
      <c r="S64"/>
      <c r="T64"/>
      <c r="U64"/>
      <c r="V64"/>
    </row>
    <row r="65" spans="2:22">
      <c r="B65"/>
      <c r="C65"/>
      <c r="D65"/>
      <c r="E65" s="77"/>
      <c r="F65" s="77"/>
      <c r="G65"/>
      <c r="H65"/>
      <c r="I65"/>
      <c r="J65"/>
      <c r="K65"/>
      <c r="L65"/>
      <c r="M65"/>
      <c r="N65"/>
      <c r="O65"/>
      <c r="P65"/>
      <c r="Q65"/>
      <c r="R65"/>
      <c r="S65"/>
      <c r="T65"/>
      <c r="U65"/>
      <c r="V65"/>
    </row>
    <row r="66" spans="2:22">
      <c r="B66"/>
      <c r="C66"/>
      <c r="D66"/>
      <c r="E66" s="77"/>
      <c r="F66" s="77"/>
      <c r="G66"/>
      <c r="H66"/>
      <c r="I66"/>
      <c r="J66"/>
      <c r="K66"/>
      <c r="L66"/>
      <c r="M66"/>
      <c r="N66"/>
      <c r="O66"/>
      <c r="P66"/>
      <c r="Q66"/>
      <c r="R66"/>
      <c r="S66"/>
      <c r="T66"/>
      <c r="U66"/>
      <c r="V66"/>
    </row>
    <row r="67" spans="2:22">
      <c r="B67"/>
      <c r="C67"/>
      <c r="D67"/>
      <c r="E67" s="77"/>
      <c r="F67" s="77"/>
      <c r="G67"/>
      <c r="H67"/>
      <c r="I67"/>
      <c r="J67"/>
      <c r="K67"/>
      <c r="L67"/>
      <c r="M67"/>
      <c r="N67"/>
      <c r="O67"/>
      <c r="P67"/>
      <c r="Q67"/>
      <c r="R67"/>
      <c r="S67"/>
      <c r="T67"/>
      <c r="U67"/>
      <c r="V67"/>
    </row>
    <row r="68" spans="2:22">
      <c r="B68"/>
      <c r="C68"/>
      <c r="D68"/>
      <c r="E68" s="77"/>
      <c r="F68" s="77"/>
      <c r="G68"/>
      <c r="H68"/>
      <c r="I68"/>
      <c r="J68"/>
      <c r="K68"/>
      <c r="L68"/>
      <c r="M68"/>
      <c r="N68"/>
      <c r="O68"/>
      <c r="P68"/>
      <c r="Q68"/>
      <c r="R68"/>
      <c r="S68"/>
      <c r="T68"/>
      <c r="U68"/>
      <c r="V68"/>
    </row>
    <row r="69" spans="2:22">
      <c r="B69"/>
      <c r="C69"/>
      <c r="D69"/>
      <c r="E69" s="77"/>
      <c r="F69" s="77"/>
      <c r="G69"/>
      <c r="H69"/>
      <c r="I69"/>
      <c r="J69"/>
      <c r="K69"/>
      <c r="L69"/>
      <c r="M69"/>
      <c r="N69"/>
      <c r="O69"/>
      <c r="P69"/>
      <c r="Q69"/>
      <c r="R69"/>
      <c r="S69"/>
      <c r="T69"/>
      <c r="U69"/>
      <c r="V69"/>
    </row>
    <row r="70" spans="2:22">
      <c r="B70"/>
      <c r="C70"/>
      <c r="D70"/>
      <c r="E70" s="77"/>
      <c r="F70" s="77"/>
      <c r="G70"/>
      <c r="H70"/>
      <c r="I70"/>
      <c r="J70"/>
      <c r="K70"/>
      <c r="L70"/>
      <c r="M70"/>
      <c r="N70"/>
      <c r="O70"/>
      <c r="P70"/>
      <c r="Q70"/>
      <c r="R70"/>
      <c r="S70"/>
      <c r="T70"/>
      <c r="U70"/>
      <c r="V70"/>
    </row>
    <row r="71" spans="2:22">
      <c r="B71"/>
      <c r="C71"/>
      <c r="D71"/>
      <c r="E71" s="77"/>
      <c r="F71" s="77"/>
      <c r="G71"/>
      <c r="H71"/>
      <c r="I71"/>
      <c r="J71"/>
      <c r="K71"/>
      <c r="L71"/>
      <c r="M71"/>
      <c r="N71"/>
      <c r="O71"/>
      <c r="P71"/>
      <c r="Q71"/>
      <c r="R71"/>
      <c r="S71"/>
      <c r="T71"/>
      <c r="U71"/>
      <c r="V71"/>
    </row>
    <row r="72" spans="2:22">
      <c r="B72"/>
      <c r="C72"/>
      <c r="D72"/>
      <c r="E72" s="77"/>
      <c r="F72" s="77"/>
      <c r="G72"/>
      <c r="H72"/>
      <c r="I72"/>
      <c r="J72"/>
      <c r="K72"/>
      <c r="L72"/>
      <c r="M72"/>
      <c r="N72"/>
      <c r="O72"/>
      <c r="P72"/>
      <c r="Q72"/>
      <c r="R72"/>
      <c r="S72"/>
      <c r="T72"/>
      <c r="U72"/>
      <c r="V72"/>
    </row>
    <row r="73" spans="2:22">
      <c r="B73"/>
      <c r="C73"/>
      <c r="D73"/>
      <c r="E73" s="77"/>
      <c r="F73" s="77"/>
      <c r="G73"/>
      <c r="H73"/>
      <c r="I73"/>
      <c r="J73"/>
      <c r="K73"/>
      <c r="L73"/>
      <c r="M73"/>
      <c r="N73"/>
      <c r="O73"/>
      <c r="P73"/>
      <c r="Q73"/>
      <c r="R73"/>
      <c r="S73"/>
      <c r="T73"/>
      <c r="U73"/>
      <c r="V73"/>
    </row>
    <row r="74" spans="2:22">
      <c r="B74"/>
      <c r="C74"/>
      <c r="D74"/>
      <c r="E74" s="77"/>
      <c r="F74" s="77"/>
      <c r="G74"/>
      <c r="H74"/>
      <c r="I74"/>
      <c r="J74"/>
      <c r="K74"/>
      <c r="L74"/>
      <c r="M74"/>
      <c r="N74"/>
      <c r="O74"/>
      <c r="P74"/>
      <c r="Q74"/>
      <c r="R74"/>
      <c r="S74"/>
      <c r="T74"/>
      <c r="U74"/>
      <c r="V74"/>
    </row>
    <row r="75" spans="2:22">
      <c r="B75"/>
      <c r="C75"/>
      <c r="D75"/>
      <c r="E75" s="77"/>
      <c r="F75" s="77"/>
      <c r="G75"/>
      <c r="H75"/>
      <c r="I75"/>
      <c r="J75"/>
      <c r="K75"/>
      <c r="L75"/>
      <c r="M75"/>
      <c r="N75"/>
      <c r="O75"/>
      <c r="P75"/>
      <c r="Q75"/>
      <c r="R75"/>
      <c r="S75"/>
      <c r="T75"/>
      <c r="U75"/>
      <c r="V75"/>
    </row>
    <row r="76" spans="2:22">
      <c r="B76"/>
      <c r="C76"/>
      <c r="D76"/>
      <c r="E76" s="77"/>
      <c r="F76" s="77"/>
      <c r="G76"/>
      <c r="H76"/>
      <c r="I76"/>
      <c r="J76"/>
      <c r="K76"/>
      <c r="L76"/>
      <c r="M76"/>
      <c r="N76"/>
      <c r="O76"/>
      <c r="P76"/>
      <c r="Q76"/>
      <c r="R76"/>
      <c r="S76"/>
      <c r="T76"/>
      <c r="U76"/>
      <c r="V76"/>
    </row>
    <row r="77" spans="2:22">
      <c r="B77"/>
      <c r="C77"/>
      <c r="D77"/>
      <c r="E77" s="77"/>
      <c r="F77" s="77"/>
      <c r="G77"/>
      <c r="H77"/>
      <c r="I77"/>
      <c r="J77"/>
      <c r="K77"/>
      <c r="L77"/>
      <c r="M77"/>
      <c r="N77"/>
      <c r="O77"/>
      <c r="P77"/>
      <c r="Q77"/>
      <c r="R77"/>
      <c r="S77"/>
      <c r="T77"/>
      <c r="U77"/>
      <c r="V77"/>
    </row>
    <row r="78" spans="2:22">
      <c r="B78"/>
      <c r="C78"/>
      <c r="D78"/>
      <c r="E78" s="77"/>
      <c r="F78" s="77"/>
      <c r="G78"/>
      <c r="H78"/>
      <c r="I78"/>
      <c r="J78"/>
      <c r="K78"/>
      <c r="L78"/>
      <c r="M78"/>
      <c r="N78"/>
      <c r="O78"/>
      <c r="P78"/>
      <c r="Q78"/>
      <c r="R78"/>
      <c r="S78"/>
      <c r="T78"/>
      <c r="U78"/>
      <c r="V78"/>
    </row>
    <row r="79" spans="2:22">
      <c r="B79"/>
      <c r="C79"/>
      <c r="D79"/>
      <c r="E79" s="77"/>
      <c r="F79" s="77"/>
      <c r="G79"/>
      <c r="H79"/>
      <c r="I79"/>
      <c r="J79"/>
      <c r="K79"/>
      <c r="L79"/>
      <c r="M79"/>
      <c r="N79"/>
      <c r="O79"/>
      <c r="P79"/>
      <c r="Q79"/>
      <c r="R79"/>
      <c r="S79"/>
      <c r="T79"/>
      <c r="U79"/>
      <c r="V79"/>
    </row>
    <row r="80" spans="2:22">
      <c r="B80"/>
      <c r="C80"/>
      <c r="D80"/>
      <c r="E80" s="77"/>
      <c r="F80" s="77"/>
      <c r="G80"/>
      <c r="H80"/>
      <c r="I80"/>
      <c r="J80"/>
      <c r="K80"/>
      <c r="L80"/>
      <c r="M80"/>
      <c r="N80"/>
      <c r="O80"/>
      <c r="P80"/>
      <c r="Q80"/>
      <c r="R80"/>
      <c r="S80"/>
      <c r="T80"/>
      <c r="U80"/>
      <c r="V80"/>
    </row>
    <row r="1048574" ht="14.45" customHeight="1"/>
    <row r="1048575" ht="14.45" customHeight="1"/>
    <row r="1048576" ht="14.45" customHeight="1"/>
  </sheetData>
  <mergeCells count="5">
    <mergeCell ref="B6:J6"/>
    <mergeCell ref="K6:M6"/>
    <mergeCell ref="N6:P6"/>
    <mergeCell ref="Q6:R6"/>
    <mergeCell ref="S6:V6"/>
  </mergeCells>
  <conditionalFormatting sqref="H10">
    <cfRule type="dataBar" priority="41">
      <dataBar>
        <cfvo type="min"/>
        <cfvo type="max"/>
        <color rgb="FF638EC6"/>
      </dataBar>
      <extLst>
        <ext xmlns:x14="http://schemas.microsoft.com/office/spreadsheetml/2009/9/main" uri="{B025F937-C7B1-47D3-B67F-A62EFF666E3E}">
          <x14:id>{a05953e7-cfd4-4c38-8431-493b6678b610}</x14:id>
        </ext>
      </extLst>
    </cfRule>
    <cfRule type="colorScale" priority="154">
      <colorScale>
        <cfvo type="min"/>
        <cfvo type="percentile" val="50"/>
        <cfvo type="max"/>
        <color rgb="FFF8696B"/>
        <color rgb="FFFCFCFF"/>
        <color rgb="FF63BE7B"/>
      </colorScale>
    </cfRule>
  </conditionalFormatting>
  <conditionalFormatting sqref="H11">
    <cfRule type="expression" dxfId="17" priority="40">
      <formula>IF($J11="MOULD",TRUE,FALSE)</formula>
    </cfRule>
    <cfRule type="dataBar" priority="27">
      <dataBar>
        <cfvo type="min"/>
        <cfvo type="max"/>
        <color rgb="FF638EC6"/>
      </dataBar>
      <extLst>
        <ext xmlns:x14="http://schemas.microsoft.com/office/spreadsheetml/2009/9/main" uri="{B025F937-C7B1-47D3-B67F-A62EFF666E3E}">
          <x14:id>{a00ad852-18ec-42c3-9eae-2cb2692e8429}</x14:id>
        </ext>
      </extLst>
    </cfRule>
    <cfRule type="colorScale" priority="28">
      <colorScale>
        <cfvo type="min"/>
        <cfvo type="percentile" val="50"/>
        <cfvo type="max"/>
        <color rgb="FFF8696B"/>
        <color rgb="FFFCFCFF"/>
        <color rgb="FF63BE7B"/>
      </colorScale>
    </cfRule>
    <cfRule type="expression" dxfId="18" priority="35">
      <formula>IF($J11="TOP LEVEL",TRUE,FALSE)</formula>
    </cfRule>
    <cfRule type="expression" dxfId="19" priority="36">
      <formula>IF($J11="ASSEMBLY",TRUE,FALSE)</formula>
    </cfRule>
    <cfRule type="expression" dxfId="20" priority="37">
      <formula>IF($J11="PURCHASED",TRUE,FALSE)</formula>
    </cfRule>
    <cfRule type="expression" dxfId="21" priority="38">
      <formula>IF($J11="COTS",TRUE,FALSE)</formula>
    </cfRule>
    <cfRule type="expression" dxfId="22" priority="39">
      <formula>IF($J11="FIXTURE",TRUE,FALSE)</formula>
    </cfRule>
  </conditionalFormatting>
  <conditionalFormatting sqref="H12">
    <cfRule type="expression" dxfId="18" priority="21">
      <formula>IF($J12="TOP LEVEL",TRUE,FALSE)</formula>
    </cfRule>
    <cfRule type="dataBar" priority="43">
      <dataBar>
        <cfvo type="min"/>
        <cfvo type="max"/>
        <color rgb="FF638EC6"/>
      </dataBar>
      <extLst>
        <ext xmlns:x14="http://schemas.microsoft.com/office/spreadsheetml/2009/9/main" uri="{B025F937-C7B1-47D3-B67F-A62EFF666E3E}">
          <x14:id>{e5fb5c79-68c6-460b-9128-070edb557c92}</x14:id>
        </ext>
      </extLst>
    </cfRule>
    <cfRule type="colorScale" priority="44">
      <colorScale>
        <cfvo type="min"/>
        <cfvo type="percentile" val="50"/>
        <cfvo type="max"/>
        <color rgb="FFF8696B"/>
        <color rgb="FFFCFCFF"/>
        <color rgb="FF63BE7B"/>
      </colorScale>
    </cfRule>
    <cfRule type="expression" dxfId="19" priority="46">
      <formula>IF($J12="ASSEMBLY",TRUE,FALSE)</formula>
    </cfRule>
    <cfRule type="expression" dxfId="20" priority="47">
      <formula>IF($J12="PURCHASED",TRUE,FALSE)</formula>
    </cfRule>
    <cfRule type="expression" dxfId="21" priority="48">
      <formula>IF($J12="COTS",TRUE,FALSE)</formula>
    </cfRule>
    <cfRule type="expression" dxfId="22" priority="49">
      <formula>IF($J12="FIXTURE",TRUE,FALSE)</formula>
    </cfRule>
    <cfRule type="expression" dxfId="17" priority="50">
      <formula>IF($J12="MOULD",TRUE,FALSE)</formula>
    </cfRule>
  </conditionalFormatting>
  <conditionalFormatting sqref="H21">
    <cfRule type="dataBar" priority="166">
      <dataBar>
        <cfvo type="min"/>
        <cfvo type="max"/>
        <color rgb="FF638EC6"/>
      </dataBar>
      <extLst>
        <ext xmlns:x14="http://schemas.microsoft.com/office/spreadsheetml/2009/9/main" uri="{B025F937-C7B1-47D3-B67F-A62EFF666E3E}">
          <x14:id>{5e5e73de-9f74-4270-9ae5-28067f4e250d}</x14:id>
        </ext>
      </extLst>
    </cfRule>
    <cfRule type="colorScale" priority="167">
      <colorScale>
        <cfvo type="min"/>
        <cfvo type="percentile" val="50"/>
        <cfvo type="max"/>
        <color rgb="FFF8696B"/>
        <color rgb="FFFCFCFF"/>
        <color rgb="FF63BE7B"/>
      </colorScale>
    </cfRule>
  </conditionalFormatting>
  <conditionalFormatting sqref="H22">
    <cfRule type="dataBar" priority="69">
      <dataBar>
        <cfvo type="min"/>
        <cfvo type="max"/>
        <color rgb="FF638EC6"/>
      </dataBar>
      <extLst>
        <ext xmlns:x14="http://schemas.microsoft.com/office/spreadsheetml/2009/9/main" uri="{B025F937-C7B1-47D3-B67F-A62EFF666E3E}">
          <x14:id>{82eaa4af-a287-413e-9802-69c317987a76}</x14:id>
        </ext>
      </extLst>
    </cfRule>
    <cfRule type="colorScale" priority="70">
      <colorScale>
        <cfvo type="min"/>
        <cfvo type="percentile" val="50"/>
        <cfvo type="max"/>
        <color rgb="FFF8696B"/>
        <color rgb="FFFCFCFF"/>
        <color rgb="FF63BE7B"/>
      </colorScale>
    </cfRule>
  </conditionalFormatting>
  <conditionalFormatting sqref="H26">
    <cfRule type="dataBar" priority="57">
      <dataBar>
        <cfvo type="min"/>
        <cfvo type="max"/>
        <color rgb="FF638EC6"/>
      </dataBar>
      <extLst>
        <ext xmlns:x14="http://schemas.microsoft.com/office/spreadsheetml/2009/9/main" uri="{B025F937-C7B1-47D3-B67F-A62EFF666E3E}">
          <x14:id>{c5c8b58b-d66a-4f14-998c-6da55e5a93fc}</x14:id>
        </ext>
      </extLst>
    </cfRule>
    <cfRule type="colorScale" priority="58">
      <colorScale>
        <cfvo type="min"/>
        <cfvo type="percentile" val="50"/>
        <cfvo type="max"/>
        <color rgb="FFF8696B"/>
        <color rgb="FFFCFCFF"/>
        <color rgb="FF63BE7B"/>
      </colorScale>
    </cfRule>
  </conditionalFormatting>
  <conditionalFormatting sqref="H8:H11">
    <cfRule type="dataBar" priority="11">
      <dataBar>
        <cfvo type="min"/>
        <cfvo type="max"/>
        <color rgb="FF638EC6"/>
      </dataBar>
      <extLst>
        <ext xmlns:x14="http://schemas.microsoft.com/office/spreadsheetml/2009/9/main" uri="{B025F937-C7B1-47D3-B67F-A62EFF666E3E}">
          <x14:id>{dc25ed29-b35f-48a0-b0dd-9a0a9c374510}</x14:id>
        </ext>
      </extLst>
    </cfRule>
    <cfRule type="colorScale" priority="4">
      <colorScale>
        <cfvo type="min"/>
        <cfvo type="percentile" val="50"/>
        <cfvo type="max"/>
        <color rgb="FFF8696B"/>
        <color rgb="FFFCFCFF"/>
        <color rgb="FF63BE7B"/>
      </colorScale>
    </cfRule>
    <cfRule type="expression" dxfId="18" priority="5">
      <formula>IF($J8="TOP LEVEL",TRUE,FALSE)</formula>
    </cfRule>
    <cfRule type="expression" dxfId="19" priority="6">
      <formula>IF($J8="ASSEMBLY",TRUE,FALSE)</formula>
    </cfRule>
    <cfRule type="expression" dxfId="20" priority="7">
      <formula>IF($J8="PURCHASED",TRUE,FALSE)</formula>
    </cfRule>
    <cfRule type="expression" dxfId="21" priority="8">
      <formula>IF($J8="COTS",TRUE,FALSE)</formula>
    </cfRule>
    <cfRule type="expression" dxfId="22" priority="9">
      <formula>IF($J8="FIXTURE",TRUE,FALSE)</formula>
    </cfRule>
    <cfRule type="expression" dxfId="17" priority="10">
      <formula>IF($J8="MOULD",TRUE,FALSE)</formula>
    </cfRule>
  </conditionalFormatting>
  <conditionalFormatting sqref="H8:H12">
    <cfRule type="colorScale" priority="32">
      <colorScale>
        <cfvo type="min"/>
        <cfvo type="percentile" val="50"/>
        <cfvo type="max"/>
        <color rgb="FFF8696B"/>
        <color rgb="FFFCFCFF"/>
        <color rgb="FF63BE7B"/>
      </colorScale>
    </cfRule>
    <cfRule type="dataBar" priority="31">
      <dataBar>
        <cfvo type="min"/>
        <cfvo type="max"/>
        <color rgb="FF638EC6"/>
      </dataBar>
      <extLst>
        <ext xmlns:x14="http://schemas.microsoft.com/office/spreadsheetml/2009/9/main" uri="{B025F937-C7B1-47D3-B67F-A62EFF666E3E}">
          <x14:id>{8691b3a8-d475-4802-a024-df307c56eb4d}</x14:id>
        </ext>
      </extLst>
    </cfRule>
  </conditionalFormatting>
  <conditionalFormatting sqref="H32:H33">
    <cfRule type="dataBar" priority="114">
      <dataBar>
        <cfvo type="min"/>
        <cfvo type="max"/>
        <color rgb="FF638EC6"/>
      </dataBar>
      <extLst>
        <ext xmlns:x14="http://schemas.microsoft.com/office/spreadsheetml/2009/9/main" uri="{B025F937-C7B1-47D3-B67F-A62EFF666E3E}">
          <x14:id>{710e4b35-04f3-4688-aa38-78fa56dd8aa3}</x14:id>
        </ext>
      </extLst>
    </cfRule>
    <cfRule type="colorScale" priority="115">
      <colorScale>
        <cfvo type="min"/>
        <cfvo type="percentile" val="50"/>
        <cfvo type="max"/>
        <color rgb="FFF8696B"/>
        <color rgb="FFFCFCFF"/>
        <color rgb="FF63BE7B"/>
      </colorScale>
    </cfRule>
  </conditionalFormatting>
  <conditionalFormatting sqref="S8:S9">
    <cfRule type="dataBar" priority="508">
      <dataBar>
        <cfvo type="min"/>
        <cfvo type="max"/>
        <color rgb="FF638EC6"/>
      </dataBar>
      <extLst>
        <ext xmlns:x14="http://schemas.microsoft.com/office/spreadsheetml/2009/9/main" uri="{B025F937-C7B1-47D3-B67F-A62EFF666E3E}">
          <x14:id>{9bea6600-0c07-43dc-83ac-80b66032bc2b}</x14:id>
        </ext>
      </extLst>
    </cfRule>
    <cfRule type="colorScale" priority="509">
      <colorScale>
        <cfvo type="min"/>
        <cfvo type="percentile" val="50"/>
        <cfvo type="max"/>
        <color rgb="FFF8696B"/>
        <color rgb="FFFCFCFF"/>
        <color rgb="FF63BE7B"/>
      </colorScale>
    </cfRule>
  </conditionalFormatting>
  <conditionalFormatting sqref="K35:M1048573 K1048575:M1048576 M1">
    <cfRule type="containsText" dxfId="23" priority="190" operator="between" text="y">
      <formula>NOT(ISERROR(SEARCH("y",K1)))</formula>
    </cfRule>
  </conditionalFormatting>
  <conditionalFormatting sqref="H8:H1048573 H1048575">
    <cfRule type="expression" dxfId="18" priority="183">
      <formula>IF($J8="TOP LEVEL",TRUE,FALSE)</formula>
    </cfRule>
    <cfRule type="expression" dxfId="19" priority="184">
      <formula>IF($J8="ASSEMBLY",TRUE,FALSE)</formula>
    </cfRule>
    <cfRule type="expression" dxfId="20" priority="185">
      <formula>IF($J8="PURCHASED",TRUE,FALSE)</formula>
    </cfRule>
    <cfRule type="expression" dxfId="21" priority="186">
      <formula>IF($J8="COTS",TRUE,FALSE)</formula>
    </cfRule>
    <cfRule type="expression" dxfId="22" priority="187">
      <formula>IF($J8="FIXTURE",TRUE,FALSE)</formula>
    </cfRule>
    <cfRule type="expression" dxfId="17" priority="188">
      <formula>IF($J8="MOULD",TRUE,FALSE)</formula>
    </cfRule>
  </conditionalFormatting>
  <conditionalFormatting sqref="H8:H9 H11 H13:H20 H23:H25 H27:H31 H34:H1048573 H1048575">
    <cfRule type="dataBar" priority="564">
      <dataBar>
        <cfvo type="min"/>
        <cfvo type="max"/>
        <color rgb="FF638EC6"/>
      </dataBar>
      <extLst>
        <ext xmlns:x14="http://schemas.microsoft.com/office/spreadsheetml/2009/9/main" uri="{B025F937-C7B1-47D3-B67F-A62EFF666E3E}">
          <x14:id>{90536ea6-5e62-4553-b70e-effd3f336b0c}</x14:id>
        </ext>
      </extLst>
    </cfRule>
    <cfRule type="colorScale" priority="565">
      <colorScale>
        <cfvo type="min"/>
        <cfvo type="percentile" val="50"/>
        <cfvo type="max"/>
        <color rgb="FFF8696B"/>
        <color rgb="FFFCFCFF"/>
        <color rgb="FF63BE7B"/>
      </colorScale>
    </cfRule>
  </conditionalFormatting>
  <conditionalFormatting sqref="K8:M33">
    <cfRule type="cellIs" dxfId="24" priority="59" operator="equal">
      <formula>"n"</formula>
    </cfRule>
    <cfRule type="cellIs" dxfId="25" priority="60" operator="equal">
      <formula>"r"</formula>
    </cfRule>
    <cfRule type="cellIs" dxfId="26" priority="61" operator="equal">
      <formula>"a"</formula>
    </cfRule>
    <cfRule type="cellIs" dxfId="27" priority="62" operator="equal">
      <formula>"g"</formula>
    </cfRule>
  </conditionalFormatting>
  <conditionalFormatting sqref="N8:P9 O10:P12 N13:P32">
    <cfRule type="cellIs" dxfId="24" priority="2" operator="equal">
      <formula>0</formula>
    </cfRule>
  </conditionalFormatting>
  <conditionalFormatting sqref="Q8:R32">
    <cfRule type="cellIs" dxfId="24" priority="1" operator="equal">
      <formula>0</formula>
    </cfRule>
  </conditionalFormatting>
  <conditionalFormatting sqref="K17:L21">
    <cfRule type="cellIs" dxfId="24" priority="79" operator="equal">
      <formula>"n"</formula>
    </cfRule>
    <cfRule type="cellIs" dxfId="25" priority="80" operator="equal">
      <formula>"r"</formula>
    </cfRule>
    <cfRule type="cellIs" dxfId="27" priority="82" operator="equal">
      <formula>"g"</formula>
    </cfRule>
    <cfRule type="cellIs" dxfId="26" priority="81" operator="equal">
      <formula>"a"</formula>
    </cfRule>
  </conditionalFormatting>
  <conditionalFormatting sqref="K35:M1048573 K1048575:M1048576">
    <cfRule type="containsText" dxfId="28" priority="182" operator="between" text="n/a">
      <formula>NOT(ISERROR(SEARCH("n/a",K35)))</formula>
    </cfRule>
    <cfRule type="containsText" dxfId="29" priority="189" operator="between" text="n">
      <formula>NOT(ISERROR(SEARCH("n",K35)))</formula>
    </cfRule>
  </conditionalFormatting>
  <dataValidations count="8">
    <dataValidation type="list" allowBlank="1" showErrorMessage="1" promptTitle="Type Selection" prompt="Choose the type of part as follows:&#10;Assembly = CATProduct&#10;Part = CATPart&#10;Standard Part = Item available from numerous suppliers&#10;Procurement = Item only available from a specific supplier" sqref="G12">
      <formula1>"Assembly,Part,Procurement,Standard Part"</formula1>
    </dataValidation>
    <dataValidation type="list" allowBlank="1" showErrorMessage="1" promptTitle="Revision" prompt="The revision changes every time a drawing is released.&#10;Drawings will be numbered 01A, 02B, 03C etc.&#10;01A to 01B is possible if just the drawing is amended.&#10;Standard Parts will not need a revision number (no drawing needed)." sqref="F33:G33 F8:F32">
      <formula1>"-,A,B,C,D,E,F,G,H"</formula1>
    </dataValidation>
    <dataValidation type="list" allowBlank="1" showErrorMessage="1" promptTitle="Project Selection" prompt="This must match the Project Code from Mashoom." sqref="B8:B33">
      <formula1>$H$3</formula1>
    </dataValidation>
    <dataValidation type="list" allowBlank="1" showErrorMessage="1" promptTitle="BoM Section Selection" prompt="This must match the sub-assembly sections set-up in Mashoom.&#10;All items must have a Sub-Assy." sqref="C8:C33">
      <formula1>"00,01,02,03,04,05,06,07,08,09,10,11,12,13,14,15,16,17,18,19,20"</formula1>
    </dataValidation>
    <dataValidation type="textLength" operator="lessThanOrEqual" allowBlank="1" showErrorMessage="1" promptTitle="Unique Identification Number" prompt="CATProduct = Mashoom number&#10;CATPart = Mashoom number&#10;Procurement = Mashoom number&#10;Standard Part = Standard Part Numbering" sqref="D8:D33">
      <formula1>40</formula1>
    </dataValidation>
    <dataValidation type="list" allowBlank="1" showErrorMessage="1" promptTitle="Issue Number" prompt="This will change when the part physically changes.&#10;CATProducts and CATParts will be numbered 01, 02, 03 etc.&#10;Procurements will also have an issue number.&#10;Standard Parts will NOT have an issue number." sqref="E8:E33">
      <formula1>"-,01,02,03,04,05,06,07,08,09,10"</formula1>
    </dataValidation>
    <dataValidation type="list" allowBlank="1" showErrorMessage="1" promptTitle="Revision" prompt="The revision changes every time a drawing is released.&#10;Drawings will be numbered 01A, 02B, 03C etc.&#10;01A to 01B is possible if just the drawing is amended.&#10;Standard Parts will not need a revision number (no drawing needed)." sqref="G8:G11 G13:G32">
      <formula1>"Assembly,Part,Stamdard Part, Procurement"</formula1>
    </dataValidation>
    <dataValidation type="textLength" operator="lessThan" allowBlank="1" showErrorMessage="1" promptTitle="Part Description" prompt="Choose your description carefully!&#10;Do not change the Standard Part descriptions. " sqref="H8:H33">
      <formula1>60</formula1>
    </dataValidation>
  </dataValidations>
  <pageMargins left="0.7" right="0.7" top="0.75" bottom="0.75" header="0.3" footer="0.3"/>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a05953e7-cfd4-4c38-8431-493b6678b610}">
            <x14:dataBar minLength="0" maxLength="100" gradient="0">
              <x14:cfvo type="autoMin"/>
              <x14:cfvo type="autoMax"/>
              <x14:negativeFillColor rgb="FFFF0000"/>
              <x14:axisColor rgb="FF000000"/>
            </x14:dataBar>
          </x14:cfRule>
          <xm:sqref>H10</xm:sqref>
        </x14:conditionalFormatting>
        <x14:conditionalFormatting xmlns:xm="http://schemas.microsoft.com/office/excel/2006/main">
          <x14:cfRule type="dataBar" id="{a00ad852-18ec-42c3-9eae-2cb2692e8429}">
            <x14:dataBar minLength="0" maxLength="100" gradient="0">
              <x14:cfvo type="autoMin"/>
              <x14:cfvo type="autoMax"/>
              <x14:negativeFillColor rgb="FFFF0000"/>
              <x14:axisColor rgb="FF000000"/>
            </x14:dataBar>
          </x14:cfRule>
          <xm:sqref>H11</xm:sqref>
        </x14:conditionalFormatting>
        <x14:conditionalFormatting xmlns:xm="http://schemas.microsoft.com/office/excel/2006/main">
          <x14:cfRule type="dataBar" id="{e5fb5c79-68c6-460b-9128-070edb557c92}">
            <x14:dataBar minLength="0" maxLength="100" gradient="0">
              <x14:cfvo type="autoMin"/>
              <x14:cfvo type="autoMax"/>
              <x14:negativeFillColor rgb="FFFF0000"/>
              <x14:axisColor rgb="FF000000"/>
            </x14:dataBar>
          </x14:cfRule>
          <xm:sqref>H12</xm:sqref>
        </x14:conditionalFormatting>
        <x14:conditionalFormatting xmlns:xm="http://schemas.microsoft.com/office/excel/2006/main">
          <x14:cfRule type="dataBar" id="{5e5e73de-9f74-4270-9ae5-28067f4e250d}">
            <x14:dataBar minLength="0" maxLength="100" gradient="0">
              <x14:cfvo type="autoMin"/>
              <x14:cfvo type="autoMax"/>
              <x14:negativeFillColor rgb="FFFF0000"/>
              <x14:axisColor rgb="FF000000"/>
            </x14:dataBar>
          </x14:cfRule>
          <xm:sqref>H21</xm:sqref>
        </x14:conditionalFormatting>
        <x14:conditionalFormatting xmlns:xm="http://schemas.microsoft.com/office/excel/2006/main">
          <x14:cfRule type="dataBar" id="{82eaa4af-a287-413e-9802-69c317987a76}">
            <x14:dataBar minLength="0" maxLength="100" gradient="0">
              <x14:cfvo type="autoMin"/>
              <x14:cfvo type="autoMax"/>
              <x14:negativeFillColor rgb="FFFF0000"/>
              <x14:axisColor rgb="FF000000"/>
            </x14:dataBar>
          </x14:cfRule>
          <xm:sqref>H22</xm:sqref>
        </x14:conditionalFormatting>
        <x14:conditionalFormatting xmlns:xm="http://schemas.microsoft.com/office/excel/2006/main">
          <x14:cfRule type="dataBar" id="{c5c8b58b-d66a-4f14-998c-6da55e5a93fc}">
            <x14:dataBar minLength="0" maxLength="100" gradient="0">
              <x14:cfvo type="autoMin"/>
              <x14:cfvo type="autoMax"/>
              <x14:negativeFillColor rgb="FFFF0000"/>
              <x14:axisColor rgb="FF000000"/>
            </x14:dataBar>
          </x14:cfRule>
          <xm:sqref>H26</xm:sqref>
        </x14:conditionalFormatting>
        <x14:conditionalFormatting xmlns:xm="http://schemas.microsoft.com/office/excel/2006/main">
          <x14:cfRule type="dataBar" id="{dc25ed29-b35f-48a0-b0dd-9a0a9c374510}">
            <x14:dataBar minLength="0" maxLength="100" gradient="0">
              <x14:cfvo type="autoMin"/>
              <x14:cfvo type="autoMax"/>
              <x14:negativeFillColor rgb="FFFF0000"/>
              <x14:axisColor rgb="FF000000"/>
            </x14:dataBar>
          </x14:cfRule>
          <xm:sqref>H8:H11</xm:sqref>
        </x14:conditionalFormatting>
        <x14:conditionalFormatting xmlns:xm="http://schemas.microsoft.com/office/excel/2006/main">
          <x14:cfRule type="dataBar" id="{8691b3a8-d475-4802-a024-df307c56eb4d}">
            <x14:dataBar minLength="0" maxLength="100" gradient="0">
              <x14:cfvo type="autoMin"/>
              <x14:cfvo type="autoMax"/>
              <x14:negativeFillColor rgb="FFFF0000"/>
              <x14:axisColor rgb="FF000000"/>
            </x14:dataBar>
          </x14:cfRule>
          <xm:sqref>H8:H12</xm:sqref>
        </x14:conditionalFormatting>
        <x14:conditionalFormatting xmlns:xm="http://schemas.microsoft.com/office/excel/2006/main">
          <x14:cfRule type="dataBar" id="{710e4b35-04f3-4688-aa38-78fa56dd8aa3}">
            <x14:dataBar minLength="0" maxLength="100" gradient="0">
              <x14:cfvo type="autoMin"/>
              <x14:cfvo type="autoMax"/>
              <x14:negativeFillColor rgb="FFFF0000"/>
              <x14:axisColor rgb="FF000000"/>
            </x14:dataBar>
          </x14:cfRule>
          <xm:sqref>H32:H33</xm:sqref>
        </x14:conditionalFormatting>
        <x14:conditionalFormatting xmlns:xm="http://schemas.microsoft.com/office/excel/2006/main">
          <x14:cfRule type="dataBar" id="{9bea6600-0c07-43dc-83ac-80b66032bc2b}">
            <x14:dataBar minLength="0" maxLength="100" gradient="0">
              <x14:cfvo type="autoMin"/>
              <x14:cfvo type="autoMax"/>
              <x14:negativeFillColor rgb="FFFF0000"/>
              <x14:axisColor rgb="FF000000"/>
            </x14:dataBar>
          </x14:cfRule>
          <xm:sqref>S8:S9</xm:sqref>
        </x14:conditionalFormatting>
        <x14:conditionalFormatting xmlns:xm="http://schemas.microsoft.com/office/excel/2006/main">
          <x14:cfRule type="dataBar" id="{90536ea6-5e62-4553-b70e-effd3f336b0c}">
            <x14:dataBar minLength="0" maxLength="100" gradient="0">
              <x14:cfvo type="autoMin"/>
              <x14:cfvo type="autoMax"/>
              <x14:negativeFillColor rgb="FFFF0000"/>
              <x14:axisColor rgb="FF000000"/>
            </x14:dataBar>
          </x14:cfRule>
          <xm:sqref>H8:H9 H11 H13:H20 H23:H25 H27:H31 H34:H1048573 H1048575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A1" sqref="A1"/>
    </sheetView>
  </sheetViews>
  <sheetFormatPr defaultColWidth="9" defaultRowHeight="16.8" outlineLevelCol="3"/>
  <cols>
    <col min="1" max="4" width="28" customWidth="1"/>
  </cols>
  <sheetData>
    <row r="1" ht="17" spans="1:4">
      <c r="A1" s="1" t="s">
        <v>181</v>
      </c>
      <c r="B1" s="1"/>
      <c r="C1" s="1"/>
      <c r="D1" s="1"/>
    </row>
    <row r="2" ht="17" spans="1:4">
      <c r="A2" s="2" t="s">
        <v>182</v>
      </c>
      <c r="B2" s="2" t="s">
        <v>2</v>
      </c>
      <c r="C2" s="2"/>
      <c r="D2" s="2"/>
    </row>
    <row r="3" ht="51" spans="1:4">
      <c r="A3" s="2" t="s">
        <v>183</v>
      </c>
      <c r="B3" s="2" t="s">
        <v>184</v>
      </c>
      <c r="C3" s="2"/>
      <c r="D3" s="2"/>
    </row>
    <row r="4" ht="84" spans="1:4">
      <c r="A4" s="2" t="s">
        <v>185</v>
      </c>
      <c r="B4" s="2" t="s">
        <v>186</v>
      </c>
      <c r="C4" s="2"/>
      <c r="D4" s="2"/>
    </row>
    <row r="5" ht="84" spans="1:4">
      <c r="A5" s="2" t="s">
        <v>187</v>
      </c>
      <c r="B5" s="2" t="s">
        <v>188</v>
      </c>
      <c r="C5" s="2"/>
      <c r="D5" s="2"/>
    </row>
    <row r="6" ht="17" spans="1:4">
      <c r="A6" s="2" t="s">
        <v>189</v>
      </c>
      <c r="B6" s="2" t="s">
        <v>190</v>
      </c>
      <c r="C6" s="2"/>
      <c r="D6" s="2"/>
    </row>
    <row r="7" ht="17" spans="1:4">
      <c r="A7" s="2" t="s">
        <v>191</v>
      </c>
      <c r="B7" s="2" t="s">
        <v>192</v>
      </c>
      <c r="C7" s="2"/>
      <c r="D7" s="2"/>
    </row>
    <row r="8" ht="17" spans="1:4">
      <c r="A8" s="2" t="s">
        <v>193</v>
      </c>
      <c r="B8" s="2" t="s">
        <v>194</v>
      </c>
      <c r="C8" s="2"/>
      <c r="D8" s="2"/>
    </row>
    <row r="9" ht="17" spans="1:4">
      <c r="A9" s="2" t="s">
        <v>195</v>
      </c>
      <c r="B9" s="2" t="s">
        <v>196</v>
      </c>
      <c r="C9" s="2"/>
      <c r="D9" s="2"/>
    </row>
    <row r="10" ht="34" spans="1:4">
      <c r="A10" s="2" t="s">
        <v>197</v>
      </c>
      <c r="B10" s="2" t="s">
        <v>198</v>
      </c>
      <c r="C10" s="2"/>
      <c r="D10" s="2"/>
    </row>
    <row r="11" ht="17" spans="1:4">
      <c r="A11" s="2" t="s">
        <v>199</v>
      </c>
      <c r="B11" s="2" t="s">
        <v>200</v>
      </c>
      <c r="C11" s="2"/>
      <c r="D11" s="2"/>
    </row>
    <row r="12" ht="34" spans="1:4">
      <c r="A12" s="2" t="s">
        <v>201</v>
      </c>
      <c r="B12" s="2" t="s">
        <v>202</v>
      </c>
      <c r="C12" s="2"/>
      <c r="D12" s="2"/>
    </row>
  </sheetData>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7E4C60C2CAAD4EB12F74293970D49F" ma:contentTypeVersion="11" ma:contentTypeDescription="Create a new document." ma:contentTypeScope="" ma:versionID="610414d6f0ae9df20d1f793ac7d01b2e">
  <xsd:schema xmlns:xsd="http://www.w3.org/2001/XMLSchema" xmlns:xs="http://www.w3.org/2001/XMLSchema" xmlns:p="http://schemas.microsoft.com/office/2006/metadata/properties" xmlns:ns2="0e3f917c-1326-4661-961f-dcb9415052be" xmlns:ns3="42c7cc44-cdc6-405a-ac54-23760cad5846" targetNamespace="http://schemas.microsoft.com/office/2006/metadata/properties" ma:root="true" ma:fieldsID="3e1603f8816c1965db7415f49687be33" ns2:_="" ns3:_="">
    <xsd:import namespace="0e3f917c-1326-4661-961f-dcb9415052be"/>
    <xsd:import namespace="42c7cc44-cdc6-405a-ac54-23760cad58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3f917c-1326-4661-961f-dcb9415052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79a89b1-2c2c-4f7f-9bd7-7914fb13a02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c7cc44-cdc6-405a-ac54-23760cad584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1c46498-017e-4be3-972c-9942732773c1}" ma:internalName="TaxCatchAll" ma:showField="CatchAllData" ma:web="42c7cc44-cdc6-405a-ac54-23760cad58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2c7cc44-cdc6-405a-ac54-23760cad5846" xsi:nil="true"/>
    <lcf76f155ced4ddcb4097134ff3c332f xmlns="0e3f917c-1326-4661-961f-dcb9415052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CB37AA2-39D9-418F-9334-631A5884796F}"/>
</file>

<file path=customXml/itemProps2.xml><?xml version="1.0" encoding="utf-8"?>
<ds:datastoreItem xmlns:ds="http://schemas.openxmlformats.org/officeDocument/2006/customXml" ds:itemID="{93E691E5-3A6B-4B3C-993E-064467BE9598}"/>
</file>

<file path=customXml/itemProps3.xml><?xml version="1.0" encoding="utf-8"?>
<ds:datastoreItem xmlns:ds="http://schemas.openxmlformats.org/officeDocument/2006/customXml" ds:itemID="{8C1C4637-A1E7-4BD0-830C-A0EF47E1697B}"/>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EG25</vt:lpstr>
      <vt:lpstr>Notes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yangqi</cp:lastModifiedBy>
  <dcterms:created xsi:type="dcterms:W3CDTF">2026-05-20T00:45:21Z</dcterms:created>
  <dcterms:modified xsi:type="dcterms:W3CDTF">2026-05-21T17:13:58Z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2052-12.1.25895.25895</vt:lpwstr>
  </property>
  <property fmtid="{D5CDD505-2E9C-101B-9397-08002B2CF9AE}" pid="3" name="CalculationRule">
    <vt:i4>0</vt:i4>
  </property>
  <property fmtid="{D5CDD505-2E9C-101B-9397-08002B2CF9AE}" pid="4" name="ICV">
    <vt:lpwstr>CE42E10A29A7FAA0462F0F6AE53E5C26_43</vt:lpwstr>
  </property>
  <property fmtid="{D5CDD505-2E9C-101B-9397-08002B2CF9AE}" pid="5" name="ContentTypeId">
    <vt:lpwstr>0x0101007B7E4C60C2CAAD4EB12F74293970D49F</vt:lpwstr>
  </property>
</Properties>
</file>